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3755" windowHeight="7680" activeTab="4"/>
  </bookViews>
  <sheets>
    <sheet name="отчет партия" sheetId="1" r:id="rId1"/>
    <sheet name="прил ПП1" sheetId="2" r:id="rId2"/>
    <sheet name="прил ПП 2" sheetId="3" r:id="rId3"/>
    <sheet name="прил ПП 3" sheetId="4" r:id="rId4"/>
    <sheet name="разходи-партии" sheetId="5" r:id="rId5"/>
  </sheets>
  <definedNames/>
  <calcPr fullCalcOnLoad="1"/>
</workbook>
</file>

<file path=xl/sharedStrings.xml><?xml version="1.0" encoding="utf-8"?>
<sst xmlns="http://schemas.openxmlformats.org/spreadsheetml/2006/main" count="335" uniqueCount="178">
  <si>
    <t>за приходите, разходите и поетите задължения за плащане във връзка с предизборната кампания за избори за общински съветници и кметове през 2011 г.</t>
  </si>
  <si>
    <t>в лева</t>
  </si>
  <si>
    <t>Приходи</t>
  </si>
  <si>
    <t>1. Собствени средства от:</t>
  </si>
  <si>
    <t>1.1 Членски внос</t>
  </si>
  <si>
    <t>1.2 Държавна субсидия</t>
  </si>
  <si>
    <t>1.3 Собствени недвижими имоти</t>
  </si>
  <si>
    <t>1.4 Стопанска дейност, регламентирана в чл. 22, ал. 1 от ЗПП</t>
  </si>
  <si>
    <t>1.5 Банкови заеми</t>
  </si>
  <si>
    <t>1.6 Други</t>
  </si>
  <si>
    <t>Общо:</t>
  </si>
  <si>
    <t>Разходи</t>
  </si>
  <si>
    <t>1. Разходи за материали</t>
  </si>
  <si>
    <t>2.Разходи за външни услуги</t>
  </si>
  <si>
    <t>2.1. Разходи за медийни услуги от:</t>
  </si>
  <si>
    <t>2.1.1 Печатни медии (вестници, списания и други периодични издания)</t>
  </si>
  <si>
    <t>2.1.2 Електронни медии - лицензирани или регистрирани доставчици за аудио-визуални медийни услуги или радиоуслуги (§1, т. 19 от ДР на ИК)</t>
  </si>
  <si>
    <t>2.1.2.1 Българска национална телевизия (БНТ)</t>
  </si>
  <si>
    <t>2.1.2.2 Българско национално радио (БНР)</t>
  </si>
  <si>
    <t>2.1.2.3 Частни радиа</t>
  </si>
  <si>
    <t>2.1.2.4 Частни телевизии</t>
  </si>
  <si>
    <t>2.1.2.5 Електронни издания на вестници, списания, информационни агенции и други електронни издания за онлайн новинарски услуги.</t>
  </si>
  <si>
    <t>2.2 Разходи за социологически проучвания</t>
  </si>
  <si>
    <t xml:space="preserve">2.3 Разходи за консултантски услуги </t>
  </si>
  <si>
    <t>2.5 Разходи за масови прояви (публични събрания, концерти и др.)</t>
  </si>
  <si>
    <t>2.6 Пощенски и куриерски услуги, телефони</t>
  </si>
  <si>
    <t>2.7 Наеми за помещения, транспортни средства, рекламни съоръжения и други</t>
  </si>
  <si>
    <t>4. Разходи за осигуровки на лицата по т. 3</t>
  </si>
  <si>
    <t xml:space="preserve">5. Данъци и такси </t>
  </si>
  <si>
    <t>6. Други разходи</t>
  </si>
  <si>
    <t>6.2 Други</t>
  </si>
  <si>
    <t xml:space="preserve">8. Поети задължения за получени стоки и/или услуги за предизборната кампания, предоставени към датата на изборния ден  </t>
  </si>
  <si>
    <t xml:space="preserve">                  (име, фамилия, подпис)</t>
  </si>
  <si>
    <r>
      <t>1.1.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>Канцеларски материали</t>
    </r>
  </si>
  <si>
    <r>
      <t>1.2.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Гориво</t>
    </r>
  </si>
  <si>
    <r>
      <t>1.3.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Други</t>
    </r>
  </si>
  <si>
    <r>
      <t>3. Разходи за възнаграждения</t>
    </r>
    <r>
      <rPr>
        <sz val="12"/>
        <rFont val="Times New Roman"/>
        <family val="1"/>
      </rPr>
      <t xml:space="preserve"> – ( за временно нает персонал във връзка с предизборната кампания)</t>
    </r>
  </si>
  <si>
    <r>
      <t>5.1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Данък върху даренията</t>
    </r>
  </si>
  <si>
    <r>
      <t>5.2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Други данъци</t>
    </r>
  </si>
  <si>
    <r>
      <t>5.3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Такси</t>
    </r>
  </si>
  <si>
    <r>
      <t xml:space="preserve"> </t>
    </r>
    <r>
      <rPr>
        <sz val="12"/>
        <rFont val="Times New Roman"/>
        <family val="1"/>
      </rPr>
      <t>6.1 Разходи за командировки</t>
    </r>
  </si>
  <si>
    <t>№</t>
  </si>
  <si>
    <t>Дарител                                                                                            (име, презиме, фамилия)</t>
  </si>
  <si>
    <t>ЕГН</t>
  </si>
  <si>
    <t xml:space="preserve">Постоянен адрес </t>
  </si>
  <si>
    <t>Дата на акта за дарение</t>
  </si>
  <si>
    <t>Вид на дарението
 (парично/ непарично)</t>
  </si>
  <si>
    <t>Размер на дарението                   (за парични дарения)</t>
  </si>
  <si>
    <t>Стойност на дарението                (за непарични дарения)</t>
  </si>
  <si>
    <t>(име, фамилия, подпис)</t>
  </si>
  <si>
    <t>Кандидат                                                                                          (име, презиме, фамилия)</t>
  </si>
  <si>
    <t>Кандидат за</t>
  </si>
  <si>
    <t>Община/Кметство</t>
  </si>
  <si>
    <t>Общ размер на предоставените парични средства от кандидата</t>
  </si>
  <si>
    <t>Обща стойност на предоставените непарични средства от кандидата</t>
  </si>
  <si>
    <t>кмет на община</t>
  </si>
  <si>
    <t>общински съветник</t>
  </si>
  <si>
    <t>кмет на кметство</t>
  </si>
  <si>
    <t>дата :</t>
  </si>
  <si>
    <t>Вид разход</t>
  </si>
  <si>
    <t xml:space="preserve">Размер </t>
  </si>
  <si>
    <r>
      <t>7. Предоставени парични средства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финансиране на местни коалиции, в които участва партията</t>
    </r>
  </si>
  <si>
    <t>Представляващ политическата партия:</t>
  </si>
  <si>
    <t>3. Средства на издигнатите от партията кандидати (Приложение ПП 2)</t>
  </si>
  <si>
    <t>2. Дарения от физически лица (Приложение ПП 1)</t>
  </si>
  <si>
    <r>
      <t xml:space="preserve">2.8 Други разходи за външни услуги </t>
    </r>
    <r>
      <rPr>
        <b/>
        <sz val="12"/>
        <rFont val="Times New Roman"/>
        <family val="1"/>
      </rPr>
      <t>(Приложение ПП 3 - разшифровка)</t>
    </r>
  </si>
  <si>
    <t>Приложение ПП 1</t>
  </si>
  <si>
    <t>Приложение ПП 2</t>
  </si>
  <si>
    <t>2.4 Разходи за плакати, флаери, диплянки, брошури и други</t>
  </si>
  <si>
    <t xml:space="preserve">Цел на дарението </t>
  </si>
  <si>
    <t>Приложение ПП 3</t>
  </si>
  <si>
    <t>9. Обща стойност на получените непарични дарения, отразени в Приложение ПП 1 към т. 2, част "Приходи"</t>
  </si>
  <si>
    <t>10. Обща стойност на получените непарични средства, отразени в Приложение ПП 2 към т. 3, част "Приходи"</t>
  </si>
  <si>
    <r>
      <t xml:space="preserve">Общ размер на разходваните средства и поетите задължения за предизборната кампания:
</t>
    </r>
    <r>
      <rPr>
        <b/>
        <sz val="12"/>
        <rFont val="Times New Roman"/>
        <family val="1"/>
      </rPr>
      <t>(сумата на т. 1, т. 2, т. 3, т. 4, т. 5, т. 6 , т. 7, т. 8, т. 9, т. 10)</t>
    </r>
  </si>
  <si>
    <t>№ по ред</t>
  </si>
  <si>
    <t>община (кметство)</t>
  </si>
  <si>
    <t>Кандидат за
(брой)</t>
  </si>
  <si>
    <t>Извършени разходи със средства на партията
(в лева)</t>
  </si>
  <si>
    <t>Извършени разходи със средства на кандидатите
(в лева)</t>
  </si>
  <si>
    <t>Общо
(в лева)</t>
  </si>
  <si>
    <r>
      <t>Отчет</t>
    </r>
    <r>
      <rPr>
        <b/>
        <sz val="14"/>
        <rFont val="Times New Roman"/>
        <family val="1"/>
      </rPr>
      <t xml:space="preserve">
 на ПП СРЕДНА ЕВРОПЕЙСКА КЛАСА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>(пълно наименование на политическата партия)</t>
    </r>
    <r>
      <rPr>
        <b/>
        <sz val="8"/>
        <rFont val="Times New Roman"/>
        <family val="1"/>
      </rPr>
      <t xml:space="preserve">
 </t>
    </r>
  </si>
  <si>
    <r>
      <t xml:space="preserve">Справка
за получените дарения от физически лица за финансиране на предизборната кампания  на                                                     ПП СРЕДНА ЕВРОПЕЙСКА КЛАСА
</t>
    </r>
    <r>
      <rPr>
        <b/>
        <sz val="9"/>
        <rFont val="Times New Roman"/>
        <family val="1"/>
      </rPr>
      <t xml:space="preserve">(пълно наименование на партията)
</t>
    </r>
    <r>
      <rPr>
        <b/>
        <sz val="12"/>
        <rFont val="Times New Roman"/>
        <family val="1"/>
      </rPr>
      <t>за изборите за общински съветници и кметове през 2011 г.</t>
    </r>
  </si>
  <si>
    <t>НЕ СА ПОЛУЧАВАНИ ДАРЕНИЯ</t>
  </si>
  <si>
    <r>
      <t xml:space="preserve">Справка
за предоставените средства от кандидати, издигнати от                                                                                                                                     ПП СРЕДНА ЕВРОПЕЙСКА КЛАСА
</t>
    </r>
    <r>
      <rPr>
        <sz val="9"/>
        <rFont val="Times New Roman"/>
        <family val="1"/>
      </rPr>
      <t>(пълно наименование на партията)</t>
    </r>
  </si>
  <si>
    <r>
      <t xml:space="preserve">Разшифровка на отчетените "Други разходи за външни услуги" в раздел "Разходи" по т. 2.8 към отчета за изборите за общински съветници и кметове през 2011 г.
на  ПП СРЕДНА ЕВРОПЕЙСКА КЛАСА
</t>
    </r>
    <r>
      <rPr>
        <sz val="12"/>
        <rFont val="Times New Roman"/>
        <family val="1"/>
      </rPr>
      <t>(пълно наименование на партията)</t>
    </r>
  </si>
  <si>
    <t>Владимир Димов Рункьов</t>
  </si>
  <si>
    <t>Вайда Салих Шефик</t>
  </si>
  <si>
    <t>Айше Джемал Дагонова</t>
  </si>
  <si>
    <t>Ахмед Талип Али</t>
  </si>
  <si>
    <t>Исмаил Ахмед Свирьов</t>
  </si>
  <si>
    <t>Ибрахим Муса Зекрия</t>
  </si>
  <si>
    <t>Салих Асанов Шибльов</t>
  </si>
  <si>
    <t>Алиш Рефат Ендяк</t>
  </si>
  <si>
    <t>Мехмед Ибрахим Мехмед</t>
  </si>
  <si>
    <t>Исмаил Ибрахим Узунов</t>
  </si>
  <si>
    <t>Пепа Атанасова Стефанова</t>
  </si>
  <si>
    <t>Юсуф Ахмедали Реджеб</t>
  </si>
  <si>
    <t>Ахмед Сюлейман Гюдюлолу</t>
  </si>
  <si>
    <t>Зорница Петрова Петрова</t>
  </si>
  <si>
    <t>Георги Василев Манев</t>
  </si>
  <si>
    <t>Константин Живков Бачийски</t>
  </si>
  <si>
    <t>Иван Янчев Шошолов</t>
  </si>
  <si>
    <t>Дияна Николова Колчева</t>
  </si>
  <si>
    <t>Николина Пенева Дамбулова</t>
  </si>
  <si>
    <t>Стоян Димитров Царев</t>
  </si>
  <si>
    <t>Иван Христов Вълканов</t>
  </si>
  <si>
    <t>Ева Кирилова Найденова</t>
  </si>
  <si>
    <t>Радостин Проданов Кишишев</t>
  </si>
  <si>
    <t>Ивелина Милкова Илиева</t>
  </si>
  <si>
    <t>Жечка Тодорова Мутафчиева</t>
  </si>
  <si>
    <t>Петко Атанасов Янев</t>
  </si>
  <si>
    <t>Даниел Димитров Русев</t>
  </si>
  <si>
    <t>Минчо Иванов Недев</t>
  </si>
  <si>
    <t>Йордан Янков Бъчваров</t>
  </si>
  <si>
    <t>Цветан Цветанов Гочев</t>
  </si>
  <si>
    <t>Георги Иванов Андреев</t>
  </si>
  <si>
    <t>Денка Георгиева Граматикова</t>
  </si>
  <si>
    <t>Цено Павлов Глогов</t>
  </si>
  <si>
    <t>Тошко Кирилов Стоев</t>
  </si>
  <si>
    <t>Мартин Иванов Георгиев</t>
  </si>
  <si>
    <t>Димитър Сотиров Хаджиев</t>
  </si>
  <si>
    <t>Христо Николов Лазаров</t>
  </si>
  <si>
    <t>Ралица Цанкова Ботева</t>
  </si>
  <si>
    <t>Георги Борисов Георгиев</t>
  </si>
  <si>
    <t>Николай Христов Николов</t>
  </si>
  <si>
    <t>Виолета Стоянова Панева</t>
  </si>
  <si>
    <t>Ивайло Банков Тонов</t>
  </si>
  <si>
    <t>Кера Димитрова Георгиева</t>
  </si>
  <si>
    <t>Васил Тодоров Иванов</t>
  </si>
  <si>
    <t>Митко Колев Колев</t>
  </si>
  <si>
    <t>Емил Киров Кижев</t>
  </si>
  <si>
    <t>Стоян Драгиев Петков</t>
  </si>
  <si>
    <t>Петко Валентинов Проданов</t>
  </si>
  <si>
    <t>Георги Спасов Стефанов</t>
  </si>
  <si>
    <t>Георги Димитров Комунов</t>
  </si>
  <si>
    <t>Мариус Аргиров Петров</t>
  </si>
  <si>
    <t>Димитър Киряков Янков</t>
  </si>
  <si>
    <t>Динко Янев Цъцаров</t>
  </si>
  <si>
    <t>Марияна Иванова Алексиева</t>
  </si>
  <si>
    <t>Васил Василев Иванов</t>
  </si>
  <si>
    <t>Мария Маринова Господинова</t>
  </si>
  <si>
    <t>Антон Иванов Абрашев</t>
  </si>
  <si>
    <t>Еленка Костова Жекова</t>
  </si>
  <si>
    <t>Пенка Николова Иванова</t>
  </si>
  <si>
    <t>Цвета Велева Велева</t>
  </si>
  <si>
    <t>Калина Йовкова Георгиева</t>
  </si>
  <si>
    <t>Никола Михов Сачанов</t>
  </si>
  <si>
    <t>Айхан Назим Рамадан</t>
  </si>
  <si>
    <t>Белица</t>
  </si>
  <si>
    <t>Бургас</t>
  </si>
  <si>
    <t>Етрополе</t>
  </si>
  <si>
    <t>Камено</t>
  </si>
  <si>
    <t>Пазарджик</t>
  </si>
  <si>
    <t>Средец</t>
  </si>
  <si>
    <t>х</t>
  </si>
  <si>
    <t>Бургас/Българово</t>
  </si>
  <si>
    <t>Бургас/Драганово</t>
  </si>
  <si>
    <t>Бургас/Рудник</t>
  </si>
  <si>
    <t>Бургас/Черно Море</t>
  </si>
  <si>
    <t>Камено/Свобода</t>
  </si>
  <si>
    <t>Малко Търново/Звездец</t>
  </si>
  <si>
    <t>Средец/Дебелт</t>
  </si>
  <si>
    <t>Средец/Драчево</t>
  </si>
  <si>
    <t>Стамболово</t>
  </si>
  <si>
    <t>ВСИЧКО:</t>
  </si>
  <si>
    <t>Изготвил:И.Петрова</t>
  </si>
  <si>
    <t>дата: 22.11.2011г.</t>
  </si>
  <si>
    <r>
      <t>Изготвил:И.Петрова
             (</t>
    </r>
    <r>
      <rPr>
        <sz val="12"/>
        <rFont val="Times New Roman"/>
        <family val="1"/>
      </rPr>
      <t>име, фамилия, подпис)</t>
    </r>
  </si>
  <si>
    <t>дата :22.11.2011г.</t>
  </si>
  <si>
    <t>Изготвил:И.Петрова
             (име, фамилия, подпис)</t>
  </si>
  <si>
    <r>
      <t xml:space="preserve">Изготвил:И.Петрова
                 </t>
    </r>
    <r>
      <rPr>
        <sz val="12"/>
        <rFont val="Times New Roman"/>
        <family val="1"/>
      </rPr>
      <t xml:space="preserve">(име, фамилия, подпис)
</t>
    </r>
    <r>
      <rPr>
        <b/>
        <sz val="12"/>
        <rFont val="Times New Roman"/>
        <family val="1"/>
      </rPr>
      <t xml:space="preserve">
дата : 22.11.2011г.</t>
    </r>
  </si>
  <si>
    <t xml:space="preserve">                                                                Представляващ политическата партия: Георги  Манев
                                                                                                               </t>
  </si>
  <si>
    <r>
      <t>Съставил:</t>
    </r>
    <r>
      <rPr>
        <sz val="12"/>
        <rFont val="Times New Roman"/>
        <family val="1"/>
      </rPr>
      <t xml:space="preserve">    И.Петрова                        </t>
    </r>
  </si>
  <si>
    <r>
      <t xml:space="preserve">дата:  </t>
    </r>
    <r>
      <rPr>
        <sz val="12"/>
        <rFont val="Times New Roman"/>
        <family val="1"/>
      </rPr>
      <t xml:space="preserve">  22.11.2011г.                                                                                                                              (име, фамилия, подпис)</t>
    </r>
  </si>
  <si>
    <t>Представляващ политическата партия: Георги Манев</t>
  </si>
  <si>
    <t>Георги Манев</t>
  </si>
  <si>
    <t>Представляващ политическата партия:Георги Манев</t>
  </si>
  <si>
    <r>
      <t xml:space="preserve">Справка за извършените разходи в
 предизборната кампания на кандидатите за общински съветници, за кметове на общини и за кметове на кметства 
за изборите през 2011 г.,  
от ПП СРЕДНА ЕВРОПЕЙСКА КЛАСА
</t>
    </r>
    <r>
      <rPr>
        <i/>
        <sz val="9"/>
        <rFont val="Arial"/>
        <family val="2"/>
      </rPr>
      <t>(пълно наименование на политическата партия, регистрирана в ОИК като самостоятелен участник)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</si>
</sst>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10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8" fillId="35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readingOrder="1"/>
    </xf>
    <xf numFmtId="0" fontId="12" fillId="0" borderId="11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09825" y="36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409825" y="368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33700" y="14039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933700" y="14039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629275" y="177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629275" y="177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zoomScale="75" zoomScaleNormal="75" zoomScalePageLayoutView="0" workbookViewId="0" topLeftCell="A23">
      <selection activeCell="B50" sqref="B50"/>
    </sheetView>
  </sheetViews>
  <sheetFormatPr defaultColWidth="9.140625" defaultRowHeight="12.75"/>
  <cols>
    <col min="1" max="1" width="116.00390625" style="22" customWidth="1"/>
    <col min="2" max="2" width="21.28125" style="2" customWidth="1"/>
    <col min="3" max="16384" width="9.140625" style="2" customWidth="1"/>
  </cols>
  <sheetData>
    <row r="1" spans="1:2" ht="69" customHeight="1">
      <c r="A1" s="57" t="s">
        <v>80</v>
      </c>
      <c r="B1" s="58"/>
    </row>
    <row r="2" spans="1:2" ht="63" customHeight="1">
      <c r="A2" s="59" t="s">
        <v>0</v>
      </c>
      <c r="B2" s="59"/>
    </row>
    <row r="3" spans="1:2" ht="15.75">
      <c r="A3" s="3"/>
      <c r="B3" s="4" t="s">
        <v>1</v>
      </c>
    </row>
    <row r="4" spans="1:2" s="5" customFormat="1" ht="18.75">
      <c r="A4" s="60" t="s">
        <v>2</v>
      </c>
      <c r="B4" s="61"/>
    </row>
    <row r="5" spans="1:2" ht="15.75">
      <c r="A5" s="6" t="s">
        <v>3</v>
      </c>
      <c r="B5" s="53">
        <v>21574.39</v>
      </c>
    </row>
    <row r="6" spans="1:2" ht="15.75">
      <c r="A6" s="8" t="s">
        <v>4</v>
      </c>
      <c r="B6" s="9">
        <v>21574.39</v>
      </c>
    </row>
    <row r="7" spans="1:2" ht="15.75">
      <c r="A7" s="8" t="s">
        <v>5</v>
      </c>
      <c r="B7" s="9"/>
    </row>
    <row r="8" spans="1:2" ht="15.75">
      <c r="A8" s="8" t="s">
        <v>6</v>
      </c>
      <c r="B8" s="9"/>
    </row>
    <row r="9" spans="1:2" ht="15.75">
      <c r="A9" s="8" t="s">
        <v>7</v>
      </c>
      <c r="B9" s="9"/>
    </row>
    <row r="10" spans="1:2" ht="15.75">
      <c r="A10" s="8" t="s">
        <v>8</v>
      </c>
      <c r="B10" s="9"/>
    </row>
    <row r="11" spans="1:2" ht="15.75">
      <c r="A11" s="8" t="s">
        <v>9</v>
      </c>
      <c r="B11" s="9"/>
    </row>
    <row r="12" spans="1:2" ht="15.75">
      <c r="A12" s="6" t="s">
        <v>64</v>
      </c>
      <c r="B12" s="9"/>
    </row>
    <row r="13" spans="1:2" ht="15.75">
      <c r="A13" s="6" t="s">
        <v>63</v>
      </c>
      <c r="B13" s="9"/>
    </row>
    <row r="14" spans="1:2" ht="22.5" customHeight="1">
      <c r="A14" s="10" t="s">
        <v>10</v>
      </c>
      <c r="B14" s="9"/>
    </row>
    <row r="15" spans="1:2" ht="18.75">
      <c r="A15" s="11" t="s">
        <v>11</v>
      </c>
      <c r="B15" s="9"/>
    </row>
    <row r="16" spans="1:2" ht="15.75">
      <c r="A16" s="6" t="s">
        <v>12</v>
      </c>
      <c r="B16" s="12">
        <v>0</v>
      </c>
    </row>
    <row r="17" spans="1:2" ht="15.75">
      <c r="A17" s="13" t="s">
        <v>33</v>
      </c>
      <c r="B17" s="14"/>
    </row>
    <row r="18" spans="1:2" ht="15.75">
      <c r="A18" s="8" t="s">
        <v>34</v>
      </c>
      <c r="B18" s="15"/>
    </row>
    <row r="19" spans="1:2" ht="15.75">
      <c r="A19" s="8" t="s">
        <v>35</v>
      </c>
      <c r="B19" s="15"/>
    </row>
    <row r="20" spans="1:2" ht="15.75">
      <c r="A20" s="6" t="s">
        <v>13</v>
      </c>
      <c r="B20" s="12">
        <f>B22+B24+B27+B31+B32+B34</f>
        <v>21474.39</v>
      </c>
    </row>
    <row r="21" spans="1:2" ht="15.75">
      <c r="A21" s="16" t="s">
        <v>14</v>
      </c>
      <c r="B21" s="15"/>
    </row>
    <row r="22" spans="1:2" ht="15.75">
      <c r="A22" s="8" t="s">
        <v>15</v>
      </c>
      <c r="B22" s="15">
        <v>5343.88</v>
      </c>
    </row>
    <row r="23" spans="1:2" ht="31.5">
      <c r="A23" s="8" t="s">
        <v>16</v>
      </c>
      <c r="B23" s="15"/>
    </row>
    <row r="24" spans="1:2" ht="15.75">
      <c r="A24" s="8" t="s">
        <v>17</v>
      </c>
      <c r="B24" s="15">
        <v>990</v>
      </c>
    </row>
    <row r="25" spans="1:2" ht="15.75">
      <c r="A25" s="8" t="s">
        <v>18</v>
      </c>
      <c r="B25" s="15"/>
    </row>
    <row r="26" spans="1:2" ht="15.75">
      <c r="A26" s="8" t="s">
        <v>19</v>
      </c>
      <c r="B26" s="15"/>
    </row>
    <row r="27" spans="1:2" ht="15.75">
      <c r="A27" s="8" t="s">
        <v>20</v>
      </c>
      <c r="B27" s="15">
        <f>2*5636.26-0.01</f>
        <v>11272.51</v>
      </c>
    </row>
    <row r="28" spans="1:2" ht="31.5">
      <c r="A28" s="8" t="s">
        <v>21</v>
      </c>
      <c r="B28" s="15"/>
    </row>
    <row r="29" spans="1:2" ht="15.75">
      <c r="A29" s="16" t="s">
        <v>22</v>
      </c>
      <c r="B29" s="15"/>
    </row>
    <row r="30" spans="1:2" ht="15.75">
      <c r="A30" s="16" t="s">
        <v>23</v>
      </c>
      <c r="B30" s="15"/>
    </row>
    <row r="31" spans="1:2" ht="15.75">
      <c r="A31" s="16" t="s">
        <v>68</v>
      </c>
      <c r="B31" s="15">
        <f>144+972</f>
        <v>1116</v>
      </c>
    </row>
    <row r="32" spans="1:2" ht="15.75">
      <c r="A32" s="16" t="s">
        <v>24</v>
      </c>
      <c r="B32" s="15">
        <v>400</v>
      </c>
    </row>
    <row r="33" spans="1:2" ht="15.75">
      <c r="A33" s="16" t="s">
        <v>25</v>
      </c>
      <c r="B33" s="15"/>
    </row>
    <row r="34" spans="1:2" ht="15.75">
      <c r="A34" s="16" t="s">
        <v>26</v>
      </c>
      <c r="B34" s="15">
        <v>2352</v>
      </c>
    </row>
    <row r="35" spans="1:2" ht="15.75">
      <c r="A35" s="16" t="s">
        <v>65</v>
      </c>
      <c r="B35" s="15"/>
    </row>
    <row r="36" spans="1:2" ht="15.75">
      <c r="A36" s="6" t="s">
        <v>36</v>
      </c>
      <c r="B36" s="12">
        <v>0</v>
      </c>
    </row>
    <row r="37" spans="1:2" ht="15.75">
      <c r="A37" s="6" t="s">
        <v>27</v>
      </c>
      <c r="B37" s="12">
        <v>0</v>
      </c>
    </row>
    <row r="38" spans="1:2" ht="15.75">
      <c r="A38" s="6" t="s">
        <v>28</v>
      </c>
      <c r="B38" s="12">
        <v>0</v>
      </c>
    </row>
    <row r="39" spans="1:2" ht="15.75">
      <c r="A39" s="8" t="s">
        <v>37</v>
      </c>
      <c r="B39" s="15"/>
    </row>
    <row r="40" spans="1:2" ht="15.75">
      <c r="A40" s="8" t="s">
        <v>38</v>
      </c>
      <c r="B40" s="15"/>
    </row>
    <row r="41" spans="1:2" ht="15.75">
      <c r="A41" s="8" t="s">
        <v>39</v>
      </c>
      <c r="B41" s="15"/>
    </row>
    <row r="42" spans="1:2" ht="15.75">
      <c r="A42" s="6" t="s">
        <v>29</v>
      </c>
      <c r="B42" s="12">
        <v>0</v>
      </c>
    </row>
    <row r="43" spans="1:2" ht="15.75">
      <c r="A43" s="17" t="s">
        <v>40</v>
      </c>
      <c r="B43" s="15"/>
    </row>
    <row r="44" spans="1:2" ht="15.75">
      <c r="A44" s="8" t="s">
        <v>30</v>
      </c>
      <c r="B44" s="15"/>
    </row>
    <row r="45" spans="1:2" ht="16.5" customHeight="1">
      <c r="A45" s="6" t="s">
        <v>61</v>
      </c>
      <c r="B45" s="12">
        <v>100</v>
      </c>
    </row>
    <row r="46" spans="1:2" ht="31.5">
      <c r="A46" s="6" t="s">
        <v>31</v>
      </c>
      <c r="B46" s="7">
        <v>0</v>
      </c>
    </row>
    <row r="47" spans="1:2" ht="21.75" customHeight="1">
      <c r="A47" s="6" t="s">
        <v>71</v>
      </c>
      <c r="B47" s="7">
        <v>0</v>
      </c>
    </row>
    <row r="48" spans="1:2" ht="21.75" customHeight="1">
      <c r="A48" s="6" t="s">
        <v>72</v>
      </c>
      <c r="B48" s="7">
        <v>0</v>
      </c>
    </row>
    <row r="49" spans="1:2" ht="39" customHeight="1">
      <c r="A49" s="10" t="s">
        <v>73</v>
      </c>
      <c r="B49" s="53">
        <f>B20+B45</f>
        <v>21574.39</v>
      </c>
    </row>
    <row r="50" spans="1:2" ht="15.75">
      <c r="A50" s="18"/>
      <c r="B50" s="19"/>
    </row>
    <row r="51" spans="1:2" ht="26.25" customHeight="1">
      <c r="A51" s="20" t="s">
        <v>172</v>
      </c>
      <c r="B51" s="21"/>
    </row>
    <row r="52" spans="1:2" ht="27" customHeight="1">
      <c r="A52" s="22" t="s">
        <v>32</v>
      </c>
      <c r="B52" s="21"/>
    </row>
    <row r="53" spans="1:2" ht="50.25" customHeight="1">
      <c r="A53" s="62" t="s">
        <v>171</v>
      </c>
      <c r="B53" s="62"/>
    </row>
    <row r="54" spans="1:2" ht="15.75">
      <c r="A54" s="55" t="s">
        <v>173</v>
      </c>
      <c r="B54" s="56"/>
    </row>
  </sheetData>
  <sheetProtection/>
  <mergeCells count="5">
    <mergeCell ref="A54:B54"/>
    <mergeCell ref="A1:B1"/>
    <mergeCell ref="A2:B2"/>
    <mergeCell ref="A4:B4"/>
    <mergeCell ref="A53:B53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8515625" style="26" customWidth="1"/>
    <col min="2" max="2" width="32.28125" style="26" customWidth="1"/>
    <col min="3" max="3" width="9.8515625" style="26" customWidth="1"/>
    <col min="4" max="4" width="18.8515625" style="26" customWidth="1"/>
    <col min="5" max="5" width="9.57421875" style="26" customWidth="1"/>
    <col min="6" max="6" width="11.7109375" style="26" customWidth="1"/>
    <col min="7" max="7" width="12.57421875" style="26" customWidth="1"/>
    <col min="8" max="8" width="11.8515625" style="26" customWidth="1"/>
    <col min="9" max="9" width="13.8515625" style="26" customWidth="1"/>
    <col min="10" max="16384" width="9.140625" style="26" customWidth="1"/>
  </cols>
  <sheetData>
    <row r="1" spans="1:9" ht="21.75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</row>
    <row r="2" spans="1:9" ht="91.5" customHeight="1">
      <c r="A2" s="59" t="s">
        <v>81</v>
      </c>
      <c r="B2" s="59"/>
      <c r="C2" s="59"/>
      <c r="D2" s="59"/>
      <c r="E2" s="59"/>
      <c r="F2" s="59"/>
      <c r="G2" s="59"/>
      <c r="H2" s="59"/>
      <c r="I2" s="59"/>
    </row>
    <row r="3" spans="1:9" ht="15" customHeight="1">
      <c r="A3" s="27"/>
      <c r="B3" s="27"/>
      <c r="C3" s="27"/>
      <c r="D3" s="27"/>
      <c r="E3" s="27"/>
      <c r="F3" s="27"/>
      <c r="G3" s="27"/>
      <c r="H3" s="27"/>
      <c r="I3" s="27" t="s">
        <v>1</v>
      </c>
    </row>
    <row r="4" spans="1:9" ht="58.5" customHeight="1">
      <c r="A4" s="64" t="s">
        <v>41</v>
      </c>
      <c r="B4" s="64" t="s">
        <v>42</v>
      </c>
      <c r="C4" s="64" t="s">
        <v>43</v>
      </c>
      <c r="D4" s="64" t="s">
        <v>44</v>
      </c>
      <c r="E4" s="64" t="s">
        <v>45</v>
      </c>
      <c r="F4" s="67" t="s">
        <v>46</v>
      </c>
      <c r="G4" s="64" t="s">
        <v>69</v>
      </c>
      <c r="H4" s="64" t="s">
        <v>47</v>
      </c>
      <c r="I4" s="64" t="s">
        <v>48</v>
      </c>
    </row>
    <row r="5" spans="1:9" s="1" customFormat="1" ht="65.25" customHeight="1">
      <c r="A5" s="65"/>
      <c r="B5" s="65"/>
      <c r="C5" s="65"/>
      <c r="D5" s="65"/>
      <c r="E5" s="65"/>
      <c r="F5" s="68"/>
      <c r="G5" s="65"/>
      <c r="H5" s="65"/>
      <c r="I5" s="65"/>
    </row>
    <row r="6" spans="1:9" ht="12.75">
      <c r="A6" s="28">
        <v>1</v>
      </c>
      <c r="B6" s="29">
        <v>2</v>
      </c>
      <c r="C6" s="28">
        <v>3</v>
      </c>
      <c r="D6" s="29">
        <v>4</v>
      </c>
      <c r="E6" s="28">
        <v>5</v>
      </c>
      <c r="F6" s="29">
        <v>6</v>
      </c>
      <c r="G6" s="28">
        <v>7</v>
      </c>
      <c r="H6" s="29">
        <v>8</v>
      </c>
      <c r="I6" s="28">
        <v>9</v>
      </c>
    </row>
    <row r="7" spans="1:9" ht="12.75">
      <c r="A7" s="30"/>
      <c r="B7" s="31" t="s">
        <v>82</v>
      </c>
      <c r="C7" s="30"/>
      <c r="D7" s="30"/>
      <c r="E7" s="30"/>
      <c r="F7" s="30"/>
      <c r="G7" s="30"/>
      <c r="H7" s="30"/>
      <c r="I7" s="30"/>
    </row>
    <row r="8" spans="1:9" ht="12.75">
      <c r="A8" s="32"/>
      <c r="B8" s="33"/>
      <c r="C8" s="33"/>
      <c r="D8" s="33"/>
      <c r="E8" s="33"/>
      <c r="F8" s="33"/>
      <c r="G8" s="33"/>
      <c r="H8" s="33"/>
      <c r="I8" s="32"/>
    </row>
    <row r="9" spans="2:9" ht="96.75" customHeight="1">
      <c r="B9" s="62" t="s">
        <v>170</v>
      </c>
      <c r="C9" s="62"/>
      <c r="D9" s="21"/>
      <c r="E9" s="62" t="s">
        <v>174</v>
      </c>
      <c r="F9" s="62"/>
      <c r="G9" s="62"/>
      <c r="H9" s="62"/>
      <c r="I9" s="62"/>
    </row>
    <row r="10" spans="2:9" ht="22.5" customHeight="1">
      <c r="B10" s="34"/>
      <c r="C10" s="34"/>
      <c r="F10" s="25"/>
      <c r="G10" s="63" t="s">
        <v>49</v>
      </c>
      <c r="H10" s="63"/>
      <c r="I10" s="63"/>
    </row>
    <row r="20" ht="25.5" customHeight="1"/>
  </sheetData>
  <sheetProtection/>
  <mergeCells count="14">
    <mergeCell ref="E4:E5"/>
    <mergeCell ref="F4:F5"/>
    <mergeCell ref="G4:G5"/>
    <mergeCell ref="H4:H5"/>
    <mergeCell ref="G10:I10"/>
    <mergeCell ref="I4:I5"/>
    <mergeCell ref="B9:C9"/>
    <mergeCell ref="E9:I9"/>
    <mergeCell ref="A1:I1"/>
    <mergeCell ref="A2:I2"/>
    <mergeCell ref="A4:A5"/>
    <mergeCell ref="B4:B5"/>
    <mergeCell ref="C4:C5"/>
    <mergeCell ref="D4:D5"/>
  </mergeCells>
  <printOptions/>
  <pageMargins left="0.61" right="0.51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61">
      <selection activeCell="D78" sqref="D78"/>
    </sheetView>
  </sheetViews>
  <sheetFormatPr defaultColWidth="9.140625" defaultRowHeight="12.75"/>
  <cols>
    <col min="1" max="1" width="3.8515625" style="26" customWidth="1"/>
    <col min="2" max="2" width="40.140625" style="26" customWidth="1"/>
    <col min="3" max="3" width="9.7109375" style="26" customWidth="1"/>
    <col min="4" max="4" width="10.8515625" style="26" customWidth="1"/>
    <col min="5" max="5" width="10.421875" style="26" customWidth="1"/>
    <col min="6" max="6" width="21.00390625" style="26" customWidth="1"/>
    <col min="7" max="7" width="14.00390625" style="26" customWidth="1"/>
    <col min="8" max="8" width="13.8515625" style="26" customWidth="1"/>
    <col min="9" max="16384" width="9.140625" style="26" customWidth="1"/>
  </cols>
  <sheetData>
    <row r="1" spans="1:8" ht="24.75" customHeight="1">
      <c r="A1" s="66" t="s">
        <v>67</v>
      </c>
      <c r="B1" s="66"/>
      <c r="C1" s="66"/>
      <c r="D1" s="66"/>
      <c r="E1" s="66"/>
      <c r="F1" s="66"/>
      <c r="G1" s="66"/>
      <c r="H1" s="66"/>
    </row>
    <row r="2" spans="1:8" ht="97.5" customHeight="1">
      <c r="A2" s="59" t="s">
        <v>83</v>
      </c>
      <c r="B2" s="59"/>
      <c r="C2" s="59"/>
      <c r="D2" s="59"/>
      <c r="E2" s="59"/>
      <c r="F2" s="59"/>
      <c r="G2" s="59"/>
      <c r="H2" s="59"/>
    </row>
    <row r="3" spans="1:8" ht="18.75" customHeight="1">
      <c r="A3" s="27"/>
      <c r="B3" s="27"/>
      <c r="C3" s="27"/>
      <c r="D3" s="27"/>
      <c r="E3" s="27"/>
      <c r="F3" s="27"/>
      <c r="G3" s="27"/>
      <c r="H3" s="27" t="s">
        <v>1</v>
      </c>
    </row>
    <row r="4" spans="1:8" ht="54.75" customHeight="1">
      <c r="A4" s="70" t="s">
        <v>41</v>
      </c>
      <c r="B4" s="71" t="s">
        <v>50</v>
      </c>
      <c r="C4" s="72" t="s">
        <v>51</v>
      </c>
      <c r="D4" s="73"/>
      <c r="E4" s="74"/>
      <c r="F4" s="70" t="s">
        <v>52</v>
      </c>
      <c r="G4" s="75" t="s">
        <v>53</v>
      </c>
      <c r="H4" s="75" t="s">
        <v>54</v>
      </c>
    </row>
    <row r="5" spans="1:8" s="1" customFormat="1" ht="30" customHeight="1">
      <c r="A5" s="65"/>
      <c r="B5" s="72"/>
      <c r="C5" s="28" t="s">
        <v>55</v>
      </c>
      <c r="D5" s="28" t="s">
        <v>56</v>
      </c>
      <c r="E5" s="28" t="s">
        <v>57</v>
      </c>
      <c r="F5" s="65"/>
      <c r="G5" s="76"/>
      <c r="H5" s="76"/>
    </row>
    <row r="6" spans="1:8" ht="12.75">
      <c r="A6" s="28">
        <v>1</v>
      </c>
      <c r="B6" s="29">
        <v>2</v>
      </c>
      <c r="C6" s="28">
        <v>3</v>
      </c>
      <c r="D6" s="29">
        <v>4</v>
      </c>
      <c r="E6" s="28">
        <v>5</v>
      </c>
      <c r="F6" s="29">
        <v>6</v>
      </c>
      <c r="G6" s="28">
        <v>7</v>
      </c>
      <c r="H6" s="28">
        <v>8</v>
      </c>
    </row>
    <row r="7" spans="1:8" ht="12.75">
      <c r="A7" s="28">
        <v>1</v>
      </c>
      <c r="B7" s="50" t="s">
        <v>85</v>
      </c>
      <c r="C7" s="48" t="s">
        <v>154</v>
      </c>
      <c r="D7" s="48"/>
      <c r="E7" s="48"/>
      <c r="F7" s="49" t="s">
        <v>148</v>
      </c>
      <c r="G7" s="48">
        <v>0</v>
      </c>
      <c r="H7" s="48">
        <v>0</v>
      </c>
    </row>
    <row r="8" spans="1:8" ht="12.75">
      <c r="A8" s="28">
        <f>1+A7</f>
        <v>2</v>
      </c>
      <c r="B8" s="50" t="s">
        <v>85</v>
      </c>
      <c r="C8" s="48"/>
      <c r="D8" s="48" t="s">
        <v>154</v>
      </c>
      <c r="E8" s="48"/>
      <c r="F8" s="49" t="s">
        <v>148</v>
      </c>
      <c r="G8" s="48">
        <v>0</v>
      </c>
      <c r="H8" s="48">
        <v>0</v>
      </c>
    </row>
    <row r="9" spans="1:8" ht="12.75">
      <c r="A9" s="28">
        <f aca="true" t="shared" si="0" ref="A9:A72">1+A8</f>
        <v>3</v>
      </c>
      <c r="B9" s="50" t="s">
        <v>86</v>
      </c>
      <c r="C9" s="48"/>
      <c r="D9" s="48" t="s">
        <v>154</v>
      </c>
      <c r="E9" s="48"/>
      <c r="F9" s="49" t="s">
        <v>148</v>
      </c>
      <c r="G9" s="48">
        <v>0</v>
      </c>
      <c r="H9" s="48">
        <v>0</v>
      </c>
    </row>
    <row r="10" spans="1:8" ht="12.75">
      <c r="A10" s="28">
        <f t="shared" si="0"/>
        <v>4</v>
      </c>
      <c r="B10" s="50" t="s">
        <v>87</v>
      </c>
      <c r="C10" s="48"/>
      <c r="D10" s="48" t="s">
        <v>154</v>
      </c>
      <c r="E10" s="48"/>
      <c r="F10" s="49" t="s">
        <v>148</v>
      </c>
      <c r="G10" s="48">
        <v>0</v>
      </c>
      <c r="H10" s="48">
        <v>0</v>
      </c>
    </row>
    <row r="11" spans="1:8" ht="12.75">
      <c r="A11" s="28">
        <f t="shared" si="0"/>
        <v>5</v>
      </c>
      <c r="B11" s="50" t="s">
        <v>88</v>
      </c>
      <c r="C11" s="48"/>
      <c r="D11" s="48" t="s">
        <v>154</v>
      </c>
      <c r="E11" s="48"/>
      <c r="F11" s="49" t="s">
        <v>148</v>
      </c>
      <c r="G11" s="48">
        <v>0</v>
      </c>
      <c r="H11" s="48">
        <v>0</v>
      </c>
    </row>
    <row r="12" spans="1:8" ht="12.75">
      <c r="A12" s="28">
        <f t="shared" si="0"/>
        <v>6</v>
      </c>
      <c r="B12" s="50" t="s">
        <v>89</v>
      </c>
      <c r="C12" s="48"/>
      <c r="D12" s="48" t="s">
        <v>154</v>
      </c>
      <c r="E12" s="48"/>
      <c r="F12" s="49" t="s">
        <v>148</v>
      </c>
      <c r="G12" s="48">
        <v>0</v>
      </c>
      <c r="H12" s="48">
        <v>0</v>
      </c>
    </row>
    <row r="13" spans="1:8" ht="12.75">
      <c r="A13" s="28">
        <f t="shared" si="0"/>
        <v>7</v>
      </c>
      <c r="B13" s="50" t="s">
        <v>90</v>
      </c>
      <c r="C13" s="48"/>
      <c r="D13" s="48" t="s">
        <v>154</v>
      </c>
      <c r="E13" s="48"/>
      <c r="F13" s="49" t="s">
        <v>148</v>
      </c>
      <c r="G13" s="48">
        <v>0</v>
      </c>
      <c r="H13" s="48">
        <v>0</v>
      </c>
    </row>
    <row r="14" spans="1:8" ht="12.75">
      <c r="A14" s="28">
        <f t="shared" si="0"/>
        <v>8</v>
      </c>
      <c r="B14" s="50" t="s">
        <v>91</v>
      </c>
      <c r="C14" s="48"/>
      <c r="D14" s="48" t="s">
        <v>154</v>
      </c>
      <c r="E14" s="48"/>
      <c r="F14" s="49" t="s">
        <v>148</v>
      </c>
      <c r="G14" s="48">
        <v>0</v>
      </c>
      <c r="H14" s="48">
        <v>0</v>
      </c>
    </row>
    <row r="15" spans="1:8" ht="12.75">
      <c r="A15" s="28">
        <f t="shared" si="0"/>
        <v>9</v>
      </c>
      <c r="B15" s="50" t="s">
        <v>92</v>
      </c>
      <c r="C15" s="48"/>
      <c r="D15" s="48" t="s">
        <v>154</v>
      </c>
      <c r="E15" s="48"/>
      <c r="F15" s="49" t="s">
        <v>148</v>
      </c>
      <c r="G15" s="48">
        <v>0</v>
      </c>
      <c r="H15" s="48">
        <v>0</v>
      </c>
    </row>
    <row r="16" spans="1:8" ht="12.75">
      <c r="A16" s="28">
        <f t="shared" si="0"/>
        <v>10</v>
      </c>
      <c r="B16" s="50" t="s">
        <v>93</v>
      </c>
      <c r="C16" s="48"/>
      <c r="D16" s="48" t="s">
        <v>154</v>
      </c>
      <c r="E16" s="48"/>
      <c r="F16" s="49" t="s">
        <v>148</v>
      </c>
      <c r="G16" s="48">
        <v>0</v>
      </c>
      <c r="H16" s="48">
        <v>0</v>
      </c>
    </row>
    <row r="17" spans="1:8" ht="12.75">
      <c r="A17" s="28">
        <f t="shared" si="0"/>
        <v>11</v>
      </c>
      <c r="B17" s="50" t="s">
        <v>94</v>
      </c>
      <c r="C17" s="48"/>
      <c r="D17" s="48" t="s">
        <v>154</v>
      </c>
      <c r="E17" s="48"/>
      <c r="F17" s="49" t="s">
        <v>148</v>
      </c>
      <c r="G17" s="48">
        <v>0</v>
      </c>
      <c r="H17" s="48">
        <v>0</v>
      </c>
    </row>
    <row r="18" spans="1:8" ht="12.75">
      <c r="A18" s="28">
        <f t="shared" si="0"/>
        <v>12</v>
      </c>
      <c r="B18" s="50" t="s">
        <v>95</v>
      </c>
      <c r="C18" s="48"/>
      <c r="D18" s="48"/>
      <c r="E18" s="48" t="s">
        <v>154</v>
      </c>
      <c r="F18" s="49" t="s">
        <v>155</v>
      </c>
      <c r="G18" s="48">
        <v>0</v>
      </c>
      <c r="H18" s="48">
        <v>0</v>
      </c>
    </row>
    <row r="19" spans="1:8" ht="12.75">
      <c r="A19" s="28">
        <f t="shared" si="0"/>
        <v>13</v>
      </c>
      <c r="B19" s="50" t="s">
        <v>96</v>
      </c>
      <c r="C19" s="48"/>
      <c r="D19" s="48"/>
      <c r="E19" s="48" t="s">
        <v>154</v>
      </c>
      <c r="F19" s="49" t="s">
        <v>156</v>
      </c>
      <c r="G19" s="48">
        <v>0</v>
      </c>
      <c r="H19" s="48">
        <v>0</v>
      </c>
    </row>
    <row r="20" spans="1:8" ht="12.75">
      <c r="A20" s="28">
        <f t="shared" si="0"/>
        <v>14</v>
      </c>
      <c r="B20" s="50" t="s">
        <v>97</v>
      </c>
      <c r="C20" s="48"/>
      <c r="D20" s="48"/>
      <c r="E20" s="48" t="s">
        <v>154</v>
      </c>
      <c r="F20" s="49" t="s">
        <v>157</v>
      </c>
      <c r="G20" s="48">
        <v>0</v>
      </c>
      <c r="H20" s="48">
        <v>0</v>
      </c>
    </row>
    <row r="21" spans="1:8" ht="12.75">
      <c r="A21" s="28">
        <f t="shared" si="0"/>
        <v>15</v>
      </c>
      <c r="B21" s="50" t="s">
        <v>98</v>
      </c>
      <c r="C21" s="48"/>
      <c r="D21" s="48"/>
      <c r="E21" s="48" t="s">
        <v>154</v>
      </c>
      <c r="F21" s="49" t="s">
        <v>158</v>
      </c>
      <c r="G21" s="48">
        <v>0</v>
      </c>
      <c r="H21" s="48">
        <v>0</v>
      </c>
    </row>
    <row r="22" spans="1:8" ht="12.75">
      <c r="A22" s="28">
        <f t="shared" si="0"/>
        <v>16</v>
      </c>
      <c r="B22" s="50" t="s">
        <v>99</v>
      </c>
      <c r="C22" s="48" t="s">
        <v>154</v>
      </c>
      <c r="D22" s="48"/>
      <c r="E22" s="48"/>
      <c r="F22" s="49" t="s">
        <v>149</v>
      </c>
      <c r="G22" s="48">
        <v>0</v>
      </c>
      <c r="H22" s="48">
        <v>0</v>
      </c>
    </row>
    <row r="23" spans="1:8" ht="12.75">
      <c r="A23" s="28">
        <f t="shared" si="0"/>
        <v>17</v>
      </c>
      <c r="B23" s="50" t="s">
        <v>99</v>
      </c>
      <c r="C23" s="48"/>
      <c r="D23" s="48" t="s">
        <v>154</v>
      </c>
      <c r="E23" s="48"/>
      <c r="F23" s="49" t="s">
        <v>149</v>
      </c>
      <c r="G23" s="48">
        <v>0</v>
      </c>
      <c r="H23" s="48">
        <v>0</v>
      </c>
    </row>
    <row r="24" spans="1:8" ht="12.75">
      <c r="A24" s="28">
        <f t="shared" si="0"/>
        <v>18</v>
      </c>
      <c r="B24" s="50" t="s">
        <v>100</v>
      </c>
      <c r="C24" s="48"/>
      <c r="D24" s="48" t="s">
        <v>154</v>
      </c>
      <c r="E24" s="48"/>
      <c r="F24" s="49" t="s">
        <v>149</v>
      </c>
      <c r="G24" s="48">
        <v>0</v>
      </c>
      <c r="H24" s="48">
        <v>0</v>
      </c>
    </row>
    <row r="25" spans="1:8" ht="12.75">
      <c r="A25" s="28">
        <f t="shared" si="0"/>
        <v>19</v>
      </c>
      <c r="B25" s="50" t="s">
        <v>101</v>
      </c>
      <c r="C25" s="48"/>
      <c r="D25" s="48" t="s">
        <v>154</v>
      </c>
      <c r="E25" s="48"/>
      <c r="F25" s="49" t="s">
        <v>149</v>
      </c>
      <c r="G25" s="48">
        <v>0</v>
      </c>
      <c r="H25" s="48">
        <v>0</v>
      </c>
    </row>
    <row r="26" spans="1:8" ht="12.75">
      <c r="A26" s="28">
        <f t="shared" si="0"/>
        <v>20</v>
      </c>
      <c r="B26" s="50" t="s">
        <v>102</v>
      </c>
      <c r="C26" s="48"/>
      <c r="D26" s="48" t="s">
        <v>154</v>
      </c>
      <c r="E26" s="48"/>
      <c r="F26" s="49" t="s">
        <v>149</v>
      </c>
      <c r="G26" s="48">
        <v>0</v>
      </c>
      <c r="H26" s="48">
        <v>0</v>
      </c>
    </row>
    <row r="27" spans="1:8" ht="12.75">
      <c r="A27" s="28">
        <f t="shared" si="0"/>
        <v>21</v>
      </c>
      <c r="B27" s="50" t="s">
        <v>103</v>
      </c>
      <c r="C27" s="48"/>
      <c r="D27" s="48" t="s">
        <v>154</v>
      </c>
      <c r="E27" s="48"/>
      <c r="F27" s="49" t="s">
        <v>149</v>
      </c>
      <c r="G27" s="48">
        <v>0</v>
      </c>
      <c r="H27" s="48">
        <v>0</v>
      </c>
    </row>
    <row r="28" spans="1:8" ht="12.75">
      <c r="A28" s="28">
        <f t="shared" si="0"/>
        <v>22</v>
      </c>
      <c r="B28" s="50" t="s">
        <v>104</v>
      </c>
      <c r="C28" s="48"/>
      <c r="D28" s="48" t="s">
        <v>154</v>
      </c>
      <c r="E28" s="48"/>
      <c r="F28" s="49" t="s">
        <v>149</v>
      </c>
      <c r="G28" s="48">
        <v>0</v>
      </c>
      <c r="H28" s="48">
        <v>0</v>
      </c>
    </row>
    <row r="29" spans="1:8" ht="12.75">
      <c r="A29" s="28">
        <f t="shared" si="0"/>
        <v>23</v>
      </c>
      <c r="B29" s="50" t="s">
        <v>105</v>
      </c>
      <c r="C29" s="48"/>
      <c r="D29" s="48" t="s">
        <v>154</v>
      </c>
      <c r="E29" s="48"/>
      <c r="F29" s="49" t="s">
        <v>149</v>
      </c>
      <c r="G29" s="48">
        <v>0</v>
      </c>
      <c r="H29" s="48">
        <v>0</v>
      </c>
    </row>
    <row r="30" spans="1:8" ht="12.75">
      <c r="A30" s="28">
        <f t="shared" si="0"/>
        <v>24</v>
      </c>
      <c r="B30" s="50" t="s">
        <v>106</v>
      </c>
      <c r="C30" s="48"/>
      <c r="D30" s="48" t="s">
        <v>154</v>
      </c>
      <c r="E30" s="48"/>
      <c r="F30" s="49" t="s">
        <v>149</v>
      </c>
      <c r="G30" s="48">
        <v>0</v>
      </c>
      <c r="H30" s="48">
        <v>0</v>
      </c>
    </row>
    <row r="31" spans="1:8" ht="12.75">
      <c r="A31" s="28">
        <f t="shared" si="0"/>
        <v>25</v>
      </c>
      <c r="B31" s="50" t="s">
        <v>107</v>
      </c>
      <c r="C31" s="48"/>
      <c r="D31" s="48" t="s">
        <v>154</v>
      </c>
      <c r="E31" s="48"/>
      <c r="F31" s="49" t="s">
        <v>149</v>
      </c>
      <c r="G31" s="48">
        <v>0</v>
      </c>
      <c r="H31" s="48">
        <v>0</v>
      </c>
    </row>
    <row r="32" spans="1:8" ht="12.75">
      <c r="A32" s="28">
        <f t="shared" si="0"/>
        <v>26</v>
      </c>
      <c r="B32" s="50" t="s">
        <v>108</v>
      </c>
      <c r="C32" s="48"/>
      <c r="D32" s="48" t="s">
        <v>154</v>
      </c>
      <c r="E32" s="48"/>
      <c r="F32" s="49" t="s">
        <v>149</v>
      </c>
      <c r="G32" s="48">
        <v>0</v>
      </c>
      <c r="H32" s="48">
        <v>0</v>
      </c>
    </row>
    <row r="33" spans="1:8" ht="12.75">
      <c r="A33" s="28">
        <f t="shared" si="0"/>
        <v>27</v>
      </c>
      <c r="B33" s="50" t="s">
        <v>109</v>
      </c>
      <c r="C33" s="48"/>
      <c r="D33" s="48" t="s">
        <v>154</v>
      </c>
      <c r="E33" s="48"/>
      <c r="F33" s="49" t="s">
        <v>149</v>
      </c>
      <c r="G33" s="48">
        <v>0</v>
      </c>
      <c r="H33" s="48">
        <v>0</v>
      </c>
    </row>
    <row r="34" spans="1:8" ht="12.75">
      <c r="A34" s="28">
        <f t="shared" si="0"/>
        <v>28</v>
      </c>
      <c r="B34" s="50" t="s">
        <v>110</v>
      </c>
      <c r="C34" s="48"/>
      <c r="D34" s="48" t="s">
        <v>154</v>
      </c>
      <c r="E34" s="48"/>
      <c r="F34" s="49" t="s">
        <v>149</v>
      </c>
      <c r="G34" s="48">
        <v>0</v>
      </c>
      <c r="H34" s="48">
        <v>0</v>
      </c>
    </row>
    <row r="35" spans="1:8" ht="12.75">
      <c r="A35" s="28">
        <f t="shared" si="0"/>
        <v>29</v>
      </c>
      <c r="B35" s="50" t="s">
        <v>111</v>
      </c>
      <c r="C35" s="48"/>
      <c r="D35" s="48" t="s">
        <v>154</v>
      </c>
      <c r="E35" s="48"/>
      <c r="F35" s="49" t="s">
        <v>149</v>
      </c>
      <c r="G35" s="48">
        <v>0</v>
      </c>
      <c r="H35" s="48">
        <v>0</v>
      </c>
    </row>
    <row r="36" spans="1:8" ht="12.75">
      <c r="A36" s="28">
        <f t="shared" si="0"/>
        <v>30</v>
      </c>
      <c r="B36" s="50" t="s">
        <v>112</v>
      </c>
      <c r="C36" s="48"/>
      <c r="D36" s="48" t="s">
        <v>154</v>
      </c>
      <c r="E36" s="48"/>
      <c r="F36" s="49" t="s">
        <v>149</v>
      </c>
      <c r="G36" s="48">
        <v>0</v>
      </c>
      <c r="H36" s="48">
        <v>0</v>
      </c>
    </row>
    <row r="37" spans="1:8" ht="12.75">
      <c r="A37" s="28">
        <f t="shared" si="0"/>
        <v>31</v>
      </c>
      <c r="B37" s="50" t="s">
        <v>113</v>
      </c>
      <c r="C37" s="48"/>
      <c r="D37" s="48" t="s">
        <v>154</v>
      </c>
      <c r="E37" s="48"/>
      <c r="F37" s="49" t="s">
        <v>149</v>
      </c>
      <c r="G37" s="48">
        <v>0</v>
      </c>
      <c r="H37" s="48">
        <v>0</v>
      </c>
    </row>
    <row r="38" spans="1:8" ht="12.75">
      <c r="A38" s="28">
        <f t="shared" si="0"/>
        <v>32</v>
      </c>
      <c r="B38" s="50" t="s">
        <v>114</v>
      </c>
      <c r="C38" s="48"/>
      <c r="D38" s="48" t="s">
        <v>154</v>
      </c>
      <c r="E38" s="48"/>
      <c r="F38" s="49" t="s">
        <v>149</v>
      </c>
      <c r="G38" s="48">
        <v>0</v>
      </c>
      <c r="H38" s="48">
        <v>0</v>
      </c>
    </row>
    <row r="39" spans="1:8" ht="12.75">
      <c r="A39" s="28">
        <f t="shared" si="0"/>
        <v>33</v>
      </c>
      <c r="B39" s="50" t="s">
        <v>115</v>
      </c>
      <c r="C39" s="48"/>
      <c r="D39" s="48" t="s">
        <v>154</v>
      </c>
      <c r="E39" s="48"/>
      <c r="F39" s="49" t="s">
        <v>149</v>
      </c>
      <c r="G39" s="48">
        <v>0</v>
      </c>
      <c r="H39" s="48">
        <v>0</v>
      </c>
    </row>
    <row r="40" spans="1:8" ht="12.75">
      <c r="A40" s="28">
        <f t="shared" si="0"/>
        <v>34</v>
      </c>
      <c r="B40" s="50" t="s">
        <v>116</v>
      </c>
      <c r="C40" s="48"/>
      <c r="D40" s="48" t="s">
        <v>154</v>
      </c>
      <c r="E40" s="48"/>
      <c r="F40" s="49" t="s">
        <v>149</v>
      </c>
      <c r="G40" s="48">
        <v>0</v>
      </c>
      <c r="H40" s="48">
        <v>0</v>
      </c>
    </row>
    <row r="41" spans="1:8" ht="12.75">
      <c r="A41" s="28">
        <f t="shared" si="0"/>
        <v>35</v>
      </c>
      <c r="B41" s="50" t="s">
        <v>117</v>
      </c>
      <c r="C41" s="48"/>
      <c r="D41" s="48" t="s">
        <v>154</v>
      </c>
      <c r="E41" s="48"/>
      <c r="F41" s="49" t="s">
        <v>150</v>
      </c>
      <c r="G41" s="48">
        <v>0</v>
      </c>
      <c r="H41" s="48">
        <v>0</v>
      </c>
    </row>
    <row r="42" spans="1:8" ht="12.75">
      <c r="A42" s="28">
        <f t="shared" si="0"/>
        <v>36</v>
      </c>
      <c r="B42" s="50" t="s">
        <v>118</v>
      </c>
      <c r="C42" s="48"/>
      <c r="D42" s="48" t="s">
        <v>154</v>
      </c>
      <c r="E42" s="48"/>
      <c r="F42" s="49" t="s">
        <v>150</v>
      </c>
      <c r="G42" s="48">
        <v>0</v>
      </c>
      <c r="H42" s="48">
        <v>0</v>
      </c>
    </row>
    <row r="43" spans="1:8" ht="12.75">
      <c r="A43" s="28">
        <f t="shared" si="0"/>
        <v>37</v>
      </c>
      <c r="B43" s="50" t="s">
        <v>119</v>
      </c>
      <c r="C43" s="48"/>
      <c r="D43" s="48" t="s">
        <v>154</v>
      </c>
      <c r="E43" s="48"/>
      <c r="F43" s="49" t="s">
        <v>150</v>
      </c>
      <c r="G43" s="48">
        <v>0</v>
      </c>
      <c r="H43" s="48">
        <v>0</v>
      </c>
    </row>
    <row r="44" spans="1:8" ht="12.75">
      <c r="A44" s="28">
        <f t="shared" si="0"/>
        <v>38</v>
      </c>
      <c r="B44" s="50" t="s">
        <v>120</v>
      </c>
      <c r="C44" s="48"/>
      <c r="D44" s="48" t="s">
        <v>154</v>
      </c>
      <c r="E44" s="48"/>
      <c r="F44" s="49" t="s">
        <v>150</v>
      </c>
      <c r="G44" s="48">
        <v>0</v>
      </c>
      <c r="H44" s="48">
        <v>0</v>
      </c>
    </row>
    <row r="45" spans="1:8" ht="12.75">
      <c r="A45" s="28">
        <f t="shared" si="0"/>
        <v>39</v>
      </c>
      <c r="B45" s="50" t="s">
        <v>121</v>
      </c>
      <c r="C45" s="48"/>
      <c r="D45" s="48" t="s">
        <v>154</v>
      </c>
      <c r="E45" s="48"/>
      <c r="F45" s="49" t="s">
        <v>150</v>
      </c>
      <c r="G45" s="48">
        <v>0</v>
      </c>
      <c r="H45" s="48">
        <v>0</v>
      </c>
    </row>
    <row r="46" spans="1:8" ht="12.75">
      <c r="A46" s="28">
        <f t="shared" si="0"/>
        <v>40</v>
      </c>
      <c r="B46" s="50" t="s">
        <v>122</v>
      </c>
      <c r="C46" s="48"/>
      <c r="D46" s="48" t="s">
        <v>154</v>
      </c>
      <c r="E46" s="48"/>
      <c r="F46" s="49" t="s">
        <v>150</v>
      </c>
      <c r="G46" s="48">
        <v>0</v>
      </c>
      <c r="H46" s="48">
        <v>0</v>
      </c>
    </row>
    <row r="47" spans="1:8" ht="12.75">
      <c r="A47" s="28">
        <f t="shared" si="0"/>
        <v>41</v>
      </c>
      <c r="B47" s="50" t="s">
        <v>123</v>
      </c>
      <c r="C47" s="48"/>
      <c r="D47" s="48" t="s">
        <v>154</v>
      </c>
      <c r="E47" s="48"/>
      <c r="F47" s="49" t="s">
        <v>150</v>
      </c>
      <c r="G47" s="48">
        <v>0</v>
      </c>
      <c r="H47" s="48">
        <v>0</v>
      </c>
    </row>
    <row r="48" spans="1:8" ht="12.75">
      <c r="A48" s="28">
        <f t="shared" si="0"/>
        <v>42</v>
      </c>
      <c r="B48" s="50" t="s">
        <v>124</v>
      </c>
      <c r="C48" s="48"/>
      <c r="D48" s="48" t="s">
        <v>154</v>
      </c>
      <c r="E48" s="48"/>
      <c r="F48" s="49" t="s">
        <v>150</v>
      </c>
      <c r="G48" s="48">
        <v>0</v>
      </c>
      <c r="H48" s="48">
        <v>0</v>
      </c>
    </row>
    <row r="49" spans="1:8" ht="12.75">
      <c r="A49" s="28">
        <f t="shared" si="0"/>
        <v>43</v>
      </c>
      <c r="B49" s="50" t="s">
        <v>125</v>
      </c>
      <c r="C49" s="48"/>
      <c r="D49" s="48" t="s">
        <v>154</v>
      </c>
      <c r="E49" s="48"/>
      <c r="F49" s="49" t="s">
        <v>150</v>
      </c>
      <c r="G49" s="48">
        <v>0</v>
      </c>
      <c r="H49" s="48">
        <v>0</v>
      </c>
    </row>
    <row r="50" spans="1:8" ht="12.75">
      <c r="A50" s="28">
        <f t="shared" si="0"/>
        <v>44</v>
      </c>
      <c r="B50" s="50" t="s">
        <v>126</v>
      </c>
      <c r="C50" s="48"/>
      <c r="D50" s="48" t="s">
        <v>154</v>
      </c>
      <c r="E50" s="48"/>
      <c r="F50" s="49" t="s">
        <v>150</v>
      </c>
      <c r="G50" s="48">
        <v>0</v>
      </c>
      <c r="H50" s="48">
        <v>0</v>
      </c>
    </row>
    <row r="51" spans="1:8" ht="12.75">
      <c r="A51" s="28">
        <f t="shared" si="0"/>
        <v>45</v>
      </c>
      <c r="B51" s="50" t="s">
        <v>127</v>
      </c>
      <c r="C51" s="48"/>
      <c r="D51" s="48"/>
      <c r="E51" s="48" t="s">
        <v>154</v>
      </c>
      <c r="F51" s="49" t="s">
        <v>159</v>
      </c>
      <c r="G51" s="48">
        <v>0</v>
      </c>
      <c r="H51" s="48">
        <v>0</v>
      </c>
    </row>
    <row r="52" spans="1:8" ht="12.75">
      <c r="A52" s="28">
        <f t="shared" si="0"/>
        <v>46</v>
      </c>
      <c r="B52" s="50" t="s">
        <v>128</v>
      </c>
      <c r="C52" s="48"/>
      <c r="D52" s="48" t="s">
        <v>154</v>
      </c>
      <c r="E52" s="48"/>
      <c r="F52" s="49" t="s">
        <v>151</v>
      </c>
      <c r="G52" s="48">
        <v>0</v>
      </c>
      <c r="H52" s="48">
        <v>0</v>
      </c>
    </row>
    <row r="53" spans="1:8" ht="12.75">
      <c r="A53" s="28">
        <f t="shared" si="0"/>
        <v>47</v>
      </c>
      <c r="B53" s="50" t="s">
        <v>129</v>
      </c>
      <c r="C53" s="48"/>
      <c r="D53" s="48" t="s">
        <v>154</v>
      </c>
      <c r="E53" s="48"/>
      <c r="F53" s="49" t="s">
        <v>151</v>
      </c>
      <c r="G53" s="48">
        <v>0</v>
      </c>
      <c r="H53" s="48">
        <v>0</v>
      </c>
    </row>
    <row r="54" spans="1:8" ht="12.75">
      <c r="A54" s="28">
        <f t="shared" si="0"/>
        <v>48</v>
      </c>
      <c r="B54" s="50" t="s">
        <v>130</v>
      </c>
      <c r="C54" s="48"/>
      <c r="D54" s="48" t="s">
        <v>154</v>
      </c>
      <c r="E54" s="48"/>
      <c r="F54" s="49" t="s">
        <v>151</v>
      </c>
      <c r="G54" s="48">
        <v>0</v>
      </c>
      <c r="H54" s="48">
        <v>0</v>
      </c>
    </row>
    <row r="55" spans="1:8" ht="12.75">
      <c r="A55" s="28">
        <f t="shared" si="0"/>
        <v>49</v>
      </c>
      <c r="B55" s="50" t="s">
        <v>128</v>
      </c>
      <c r="C55" s="48" t="s">
        <v>154</v>
      </c>
      <c r="D55" s="48"/>
      <c r="E55" s="48"/>
      <c r="F55" s="49" t="s">
        <v>151</v>
      </c>
      <c r="G55" s="48">
        <v>0</v>
      </c>
      <c r="H55" s="48">
        <v>0</v>
      </c>
    </row>
    <row r="56" spans="1:8" ht="12.75">
      <c r="A56" s="28">
        <f t="shared" si="0"/>
        <v>50</v>
      </c>
      <c r="B56" s="50" t="s">
        <v>131</v>
      </c>
      <c r="C56" s="48"/>
      <c r="D56" s="48"/>
      <c r="E56" s="48" t="s">
        <v>154</v>
      </c>
      <c r="F56" s="49" t="s">
        <v>160</v>
      </c>
      <c r="G56" s="48">
        <v>0</v>
      </c>
      <c r="H56" s="48">
        <v>0</v>
      </c>
    </row>
    <row r="57" spans="1:8" ht="12.75">
      <c r="A57" s="28">
        <f t="shared" si="0"/>
        <v>51</v>
      </c>
      <c r="B57" s="50" t="s">
        <v>132</v>
      </c>
      <c r="C57" s="48"/>
      <c r="D57" s="48" t="s">
        <v>154</v>
      </c>
      <c r="E57" s="48"/>
      <c r="F57" s="49" t="s">
        <v>152</v>
      </c>
      <c r="G57" s="48">
        <v>0</v>
      </c>
      <c r="H57" s="48">
        <v>0</v>
      </c>
    </row>
    <row r="58" spans="1:8" ht="12.75">
      <c r="A58" s="28">
        <f t="shared" si="0"/>
        <v>52</v>
      </c>
      <c r="B58" s="50" t="s">
        <v>133</v>
      </c>
      <c r="C58" s="48"/>
      <c r="D58" s="48" t="s">
        <v>154</v>
      </c>
      <c r="E58" s="48"/>
      <c r="F58" s="49" t="s">
        <v>152</v>
      </c>
      <c r="G58" s="48">
        <v>0</v>
      </c>
      <c r="H58" s="48">
        <v>0</v>
      </c>
    </row>
    <row r="59" spans="1:8" ht="12.75">
      <c r="A59" s="28">
        <f t="shared" si="0"/>
        <v>53</v>
      </c>
      <c r="B59" s="50" t="s">
        <v>134</v>
      </c>
      <c r="C59" s="48"/>
      <c r="D59" s="48"/>
      <c r="E59" s="48" t="s">
        <v>154</v>
      </c>
      <c r="F59" s="49" t="s">
        <v>161</v>
      </c>
      <c r="G59" s="48">
        <v>0</v>
      </c>
      <c r="H59" s="48">
        <v>0</v>
      </c>
    </row>
    <row r="60" spans="1:8" ht="12.75">
      <c r="A60" s="28">
        <f t="shared" si="0"/>
        <v>54</v>
      </c>
      <c r="B60" s="50" t="s">
        <v>135</v>
      </c>
      <c r="C60" s="48"/>
      <c r="D60" s="48"/>
      <c r="E60" s="48" t="s">
        <v>154</v>
      </c>
      <c r="F60" s="49" t="s">
        <v>162</v>
      </c>
      <c r="G60" s="48">
        <v>0</v>
      </c>
      <c r="H60" s="48">
        <v>0</v>
      </c>
    </row>
    <row r="61" spans="1:8" ht="12.75">
      <c r="A61" s="28">
        <f t="shared" si="0"/>
        <v>55</v>
      </c>
      <c r="B61" s="50" t="s">
        <v>136</v>
      </c>
      <c r="C61" s="48"/>
      <c r="D61" s="48" t="s">
        <v>154</v>
      </c>
      <c r="E61" s="48"/>
      <c r="F61" s="49" t="s">
        <v>153</v>
      </c>
      <c r="G61" s="48">
        <v>0</v>
      </c>
      <c r="H61" s="48">
        <v>0</v>
      </c>
    </row>
    <row r="62" spans="1:8" ht="12.75">
      <c r="A62" s="28">
        <f t="shared" si="0"/>
        <v>56</v>
      </c>
      <c r="B62" s="50" t="s">
        <v>137</v>
      </c>
      <c r="C62" s="48"/>
      <c r="D62" s="48" t="s">
        <v>154</v>
      </c>
      <c r="E62" s="48"/>
      <c r="F62" s="49" t="s">
        <v>153</v>
      </c>
      <c r="G62" s="48">
        <v>0</v>
      </c>
      <c r="H62" s="48">
        <v>0</v>
      </c>
    </row>
    <row r="63" spans="1:8" ht="12.75">
      <c r="A63" s="28">
        <f t="shared" si="0"/>
        <v>57</v>
      </c>
      <c r="B63" s="50" t="s">
        <v>138</v>
      </c>
      <c r="C63" s="48"/>
      <c r="D63" s="48" t="s">
        <v>154</v>
      </c>
      <c r="E63" s="48"/>
      <c r="F63" s="49" t="s">
        <v>153</v>
      </c>
      <c r="G63" s="48">
        <v>0</v>
      </c>
      <c r="H63" s="48">
        <v>0</v>
      </c>
    </row>
    <row r="64" spans="1:8" ht="12.75">
      <c r="A64" s="28">
        <f t="shared" si="0"/>
        <v>58</v>
      </c>
      <c r="B64" s="50" t="s">
        <v>139</v>
      </c>
      <c r="C64" s="48"/>
      <c r="D64" s="48" t="s">
        <v>154</v>
      </c>
      <c r="E64" s="48"/>
      <c r="F64" s="49" t="s">
        <v>153</v>
      </c>
      <c r="G64" s="48">
        <v>0</v>
      </c>
      <c r="H64" s="48">
        <v>0</v>
      </c>
    </row>
    <row r="65" spans="1:8" ht="12.75">
      <c r="A65" s="28">
        <f t="shared" si="0"/>
        <v>59</v>
      </c>
      <c r="B65" s="50" t="s">
        <v>140</v>
      </c>
      <c r="C65" s="48"/>
      <c r="D65" s="48" t="s">
        <v>154</v>
      </c>
      <c r="E65" s="48"/>
      <c r="F65" s="49" t="s">
        <v>153</v>
      </c>
      <c r="G65" s="48">
        <v>0</v>
      </c>
      <c r="H65" s="48">
        <v>0</v>
      </c>
    </row>
    <row r="66" spans="1:8" ht="12.75">
      <c r="A66" s="28">
        <f t="shared" si="0"/>
        <v>60</v>
      </c>
      <c r="B66" s="50" t="s">
        <v>141</v>
      </c>
      <c r="C66" s="48"/>
      <c r="D66" s="48" t="s">
        <v>154</v>
      </c>
      <c r="E66" s="48"/>
      <c r="F66" s="49" t="s">
        <v>153</v>
      </c>
      <c r="G66" s="48">
        <v>0</v>
      </c>
      <c r="H66" s="48">
        <v>0</v>
      </c>
    </row>
    <row r="67" spans="1:8" ht="12.75">
      <c r="A67" s="28">
        <f t="shared" si="0"/>
        <v>61</v>
      </c>
      <c r="B67" s="50" t="s">
        <v>142</v>
      </c>
      <c r="C67" s="48"/>
      <c r="D67" s="48" t="s">
        <v>154</v>
      </c>
      <c r="E67" s="48"/>
      <c r="F67" s="49" t="s">
        <v>153</v>
      </c>
      <c r="G67" s="48">
        <v>0</v>
      </c>
      <c r="H67" s="48">
        <v>0</v>
      </c>
    </row>
    <row r="68" spans="1:8" ht="12.75">
      <c r="A68" s="28">
        <f t="shared" si="0"/>
        <v>62</v>
      </c>
      <c r="B68" s="50" t="s">
        <v>143</v>
      </c>
      <c r="C68" s="48"/>
      <c r="D68" s="48" t="s">
        <v>154</v>
      </c>
      <c r="E68" s="48"/>
      <c r="F68" s="49" t="s">
        <v>153</v>
      </c>
      <c r="G68" s="48">
        <v>0</v>
      </c>
      <c r="H68" s="48">
        <v>0</v>
      </c>
    </row>
    <row r="69" spans="1:8" ht="12.75">
      <c r="A69" s="28">
        <f t="shared" si="0"/>
        <v>63</v>
      </c>
      <c r="B69" s="50" t="s">
        <v>144</v>
      </c>
      <c r="C69" s="48"/>
      <c r="D69" s="48" t="s">
        <v>154</v>
      </c>
      <c r="E69" s="48"/>
      <c r="F69" s="49" t="s">
        <v>153</v>
      </c>
      <c r="G69" s="48">
        <v>0</v>
      </c>
      <c r="H69" s="48">
        <v>0</v>
      </c>
    </row>
    <row r="70" spans="1:8" ht="12.75">
      <c r="A70" s="28">
        <f t="shared" si="0"/>
        <v>64</v>
      </c>
      <c r="B70" s="50" t="s">
        <v>145</v>
      </c>
      <c r="C70" s="48"/>
      <c r="D70" s="48" t="s">
        <v>154</v>
      </c>
      <c r="E70" s="48"/>
      <c r="F70" s="49" t="s">
        <v>153</v>
      </c>
      <c r="G70" s="48">
        <v>0</v>
      </c>
      <c r="H70" s="48">
        <v>0</v>
      </c>
    </row>
    <row r="71" spans="1:8" ht="12.75">
      <c r="A71" s="28">
        <f t="shared" si="0"/>
        <v>65</v>
      </c>
      <c r="B71" s="50" t="s">
        <v>146</v>
      </c>
      <c r="C71" s="48"/>
      <c r="D71" s="48" t="s">
        <v>154</v>
      </c>
      <c r="E71" s="48"/>
      <c r="F71" s="49" t="s">
        <v>153</v>
      </c>
      <c r="G71" s="48">
        <v>0</v>
      </c>
      <c r="H71" s="48">
        <v>0</v>
      </c>
    </row>
    <row r="72" spans="1:8" ht="12.75">
      <c r="A72" s="28">
        <f t="shared" si="0"/>
        <v>66</v>
      </c>
      <c r="B72" s="50" t="s">
        <v>136</v>
      </c>
      <c r="C72" s="48" t="s">
        <v>154</v>
      </c>
      <c r="D72" s="48"/>
      <c r="E72" s="48"/>
      <c r="F72" s="49" t="s">
        <v>153</v>
      </c>
      <c r="G72" s="48">
        <v>0</v>
      </c>
      <c r="H72" s="48">
        <v>0</v>
      </c>
    </row>
    <row r="73" spans="1:8" ht="12.75">
      <c r="A73" s="28">
        <v>67</v>
      </c>
      <c r="B73" s="50" t="s">
        <v>147</v>
      </c>
      <c r="C73" s="48" t="s">
        <v>154</v>
      </c>
      <c r="D73" s="48" t="s">
        <v>154</v>
      </c>
      <c r="E73" s="48"/>
      <c r="F73" s="51" t="s">
        <v>163</v>
      </c>
      <c r="G73" s="48">
        <v>0</v>
      </c>
      <c r="H73" s="48">
        <v>0</v>
      </c>
    </row>
    <row r="74" spans="1:8" ht="12.75">
      <c r="A74" s="32"/>
      <c r="B74" s="33"/>
      <c r="C74" s="33"/>
      <c r="D74" s="33"/>
      <c r="E74" s="33"/>
      <c r="F74" s="33"/>
      <c r="G74" s="33"/>
      <c r="H74" s="33"/>
    </row>
    <row r="76" ht="30.75" customHeight="1"/>
    <row r="77" spans="2:9" ht="106.5" customHeight="1">
      <c r="B77" s="69" t="s">
        <v>169</v>
      </c>
      <c r="C77" s="69"/>
      <c r="D77" s="62" t="s">
        <v>174</v>
      </c>
      <c r="E77" s="62"/>
      <c r="F77" s="62"/>
      <c r="G77" s="41"/>
      <c r="H77" s="41"/>
      <c r="I77" s="41"/>
    </row>
    <row r="78" spans="2:8" ht="22.5" customHeight="1">
      <c r="B78" s="34" t="s">
        <v>58</v>
      </c>
      <c r="C78" s="34"/>
      <c r="D78" s="34"/>
      <c r="F78" s="25"/>
      <c r="G78" s="63" t="s">
        <v>49</v>
      </c>
      <c r="H78" s="63"/>
    </row>
    <row r="87" ht="25.5" customHeight="1"/>
  </sheetData>
  <sheetProtection/>
  <mergeCells count="11">
    <mergeCell ref="H4:H5"/>
    <mergeCell ref="G78:H78"/>
    <mergeCell ref="B77:C77"/>
    <mergeCell ref="D77:F77"/>
    <mergeCell ref="A1:H1"/>
    <mergeCell ref="A2:H2"/>
    <mergeCell ref="A4:A5"/>
    <mergeCell ref="B4:B5"/>
    <mergeCell ref="C4:E4"/>
    <mergeCell ref="F4:F5"/>
    <mergeCell ref="G4:G5"/>
  </mergeCells>
  <printOptions/>
  <pageMargins left="0.7480314960629921" right="0.7480314960629921" top="0.984251968503937" bottom="1.0236220472440944" header="0.5118110236220472" footer="0.5118110236220472"/>
  <pageSetup horizontalDpi="600" verticalDpi="600" orientation="landscape" paperSize="9" r:id="rId2"/>
  <headerFooter alignWithMargins="0">
    <oddHeader>&amp;C&amp;A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5" sqref="A5:IV6"/>
    </sheetView>
  </sheetViews>
  <sheetFormatPr defaultColWidth="9.140625" defaultRowHeight="12.75"/>
  <cols>
    <col min="1" max="1" width="3.8515625" style="24" customWidth="1"/>
    <col min="2" max="2" width="80.57421875" style="24" customWidth="1"/>
    <col min="3" max="3" width="24.57421875" style="24" customWidth="1"/>
    <col min="4" max="16384" width="9.140625" style="24" customWidth="1"/>
  </cols>
  <sheetData>
    <row r="1" spans="1:3" ht="24.75" customHeight="1">
      <c r="A1" s="66" t="s">
        <v>70</v>
      </c>
      <c r="B1" s="66"/>
      <c r="C1" s="66"/>
    </row>
    <row r="2" spans="1:3" ht="81" customHeight="1">
      <c r="A2" s="59" t="s">
        <v>84</v>
      </c>
      <c r="B2" s="59"/>
      <c r="C2" s="59"/>
    </row>
    <row r="3" spans="1:3" ht="18" customHeight="1">
      <c r="A3" s="27"/>
      <c r="B3" s="27"/>
      <c r="C3" s="4" t="s">
        <v>1</v>
      </c>
    </row>
    <row r="4" spans="1:3" ht="15.75">
      <c r="A4" s="37" t="s">
        <v>41</v>
      </c>
      <c r="B4" s="38" t="s">
        <v>59</v>
      </c>
      <c r="C4" s="35" t="s">
        <v>60</v>
      </c>
    </row>
    <row r="5" spans="1:3" ht="15.75">
      <c r="A5" s="36"/>
      <c r="B5" s="36"/>
      <c r="C5" s="36"/>
    </row>
    <row r="6" spans="1:3" ht="15.75">
      <c r="A6" s="77" t="s">
        <v>10</v>
      </c>
      <c r="B6" s="78"/>
      <c r="C6" s="39">
        <v>0</v>
      </c>
    </row>
    <row r="7" spans="2:3" ht="77.25" customHeight="1">
      <c r="B7" s="23" t="s">
        <v>167</v>
      </c>
      <c r="C7" s="5"/>
    </row>
    <row r="9" ht="15.75">
      <c r="B9" s="40" t="s">
        <v>62</v>
      </c>
    </row>
    <row r="10" ht="15.75">
      <c r="C10" s="24" t="s">
        <v>175</v>
      </c>
    </row>
    <row r="11" ht="15.75">
      <c r="C11" s="24" t="s">
        <v>49</v>
      </c>
    </row>
    <row r="12" spans="2:3" ht="22.5" customHeight="1">
      <c r="B12" s="23" t="s">
        <v>168</v>
      </c>
      <c r="C12" s="5"/>
    </row>
    <row r="18" ht="25.5" customHeight="1"/>
  </sheetData>
  <sheetProtection/>
  <mergeCells count="3">
    <mergeCell ref="A1:C1"/>
    <mergeCell ref="A2:C2"/>
    <mergeCell ref="A6:B6"/>
  </mergeCells>
  <printOptions/>
  <pageMargins left="1.59" right="0.43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4.421875" style="42" customWidth="1"/>
    <col min="2" max="2" width="30.57421875" style="42" customWidth="1"/>
    <col min="3" max="3" width="9.140625" style="42" customWidth="1"/>
    <col min="4" max="4" width="10.28125" style="42" customWidth="1"/>
    <col min="5" max="5" width="9.28125" style="42" customWidth="1"/>
    <col min="6" max="6" width="19.8515625" style="42" customWidth="1"/>
    <col min="7" max="7" width="19.421875" style="42" customWidth="1"/>
    <col min="8" max="8" width="26.140625" style="42" customWidth="1"/>
    <col min="9" max="16384" width="9.140625" style="42" customWidth="1"/>
  </cols>
  <sheetData>
    <row r="1" spans="2:8" ht="94.5" customHeight="1">
      <c r="B1" s="79" t="s">
        <v>177</v>
      </c>
      <c r="C1" s="79"/>
      <c r="D1" s="79"/>
      <c r="E1" s="79"/>
      <c r="F1" s="79"/>
      <c r="G1" s="79"/>
      <c r="H1" s="79"/>
    </row>
    <row r="2" spans="1:8" ht="39" customHeight="1">
      <c r="A2" s="80" t="s">
        <v>74</v>
      </c>
      <c r="B2" s="80" t="s">
        <v>75</v>
      </c>
      <c r="C2" s="81" t="s">
        <v>76</v>
      </c>
      <c r="D2" s="82"/>
      <c r="E2" s="83"/>
      <c r="F2" s="84" t="s">
        <v>77</v>
      </c>
      <c r="G2" s="84" t="s">
        <v>78</v>
      </c>
      <c r="H2" s="84" t="s">
        <v>79</v>
      </c>
    </row>
    <row r="3" spans="1:8" ht="39" customHeight="1">
      <c r="A3" s="80"/>
      <c r="B3" s="80"/>
      <c r="C3" s="43" t="s">
        <v>55</v>
      </c>
      <c r="D3" s="43" t="s">
        <v>56</v>
      </c>
      <c r="E3" s="43" t="s">
        <v>57</v>
      </c>
      <c r="F3" s="85"/>
      <c r="G3" s="85"/>
      <c r="H3" s="85"/>
    </row>
    <row r="4" spans="1:8" ht="12" customHeight="1">
      <c r="A4" s="52">
        <v>1</v>
      </c>
      <c r="B4" s="52">
        <v>2</v>
      </c>
      <c r="C4" s="45">
        <v>3</v>
      </c>
      <c r="D4" s="52">
        <v>4</v>
      </c>
      <c r="E4" s="45">
        <v>5</v>
      </c>
      <c r="F4" s="52">
        <v>6</v>
      </c>
      <c r="G4" s="45">
        <v>7</v>
      </c>
      <c r="H4" s="52">
        <v>8</v>
      </c>
    </row>
    <row r="5" spans="1:8" ht="12" customHeight="1">
      <c r="A5" s="44"/>
      <c r="B5" s="49" t="s">
        <v>148</v>
      </c>
      <c r="C5" s="44">
        <v>1</v>
      </c>
      <c r="D5" s="44"/>
      <c r="E5" s="44"/>
      <c r="F5" s="54">
        <f>F$25/67*(C5+D5+E5)</f>
        <v>322.0058208955224</v>
      </c>
      <c r="G5" s="54"/>
      <c r="H5" s="54">
        <f>F5</f>
        <v>322.0058208955224</v>
      </c>
    </row>
    <row r="6" spans="1:8" ht="12" customHeight="1">
      <c r="A6" s="44"/>
      <c r="B6" s="49" t="s">
        <v>148</v>
      </c>
      <c r="C6" s="44"/>
      <c r="D6" s="44">
        <v>10</v>
      </c>
      <c r="E6" s="44"/>
      <c r="F6" s="54">
        <f aca="true" t="shared" si="0" ref="F6:F24">F$25/67*(C6+D6+E6)</f>
        <v>3220.058208955224</v>
      </c>
      <c r="G6" s="54"/>
      <c r="H6" s="54">
        <f aca="true" t="shared" si="1" ref="H6:H24">F6</f>
        <v>3220.058208955224</v>
      </c>
    </row>
    <row r="7" spans="1:8" ht="12" customHeight="1">
      <c r="A7" s="44"/>
      <c r="B7" s="49" t="s">
        <v>149</v>
      </c>
      <c r="C7" s="44">
        <v>1</v>
      </c>
      <c r="D7" s="44"/>
      <c r="E7" s="44"/>
      <c r="F7" s="54">
        <f t="shared" si="0"/>
        <v>322.0058208955224</v>
      </c>
      <c r="G7" s="54"/>
      <c r="H7" s="54">
        <f t="shared" si="1"/>
        <v>322.0058208955224</v>
      </c>
    </row>
    <row r="8" spans="1:8" ht="12" customHeight="1">
      <c r="A8" s="44"/>
      <c r="B8" s="49" t="s">
        <v>149</v>
      </c>
      <c r="C8" s="44"/>
      <c r="D8" s="44">
        <v>18</v>
      </c>
      <c r="E8" s="44"/>
      <c r="F8" s="54">
        <f t="shared" si="0"/>
        <v>5796.104776119403</v>
      </c>
      <c r="G8" s="54"/>
      <c r="H8" s="54">
        <f t="shared" si="1"/>
        <v>5796.104776119403</v>
      </c>
    </row>
    <row r="9" spans="1:8" ht="12" customHeight="1">
      <c r="A9" s="44"/>
      <c r="B9" s="49" t="s">
        <v>155</v>
      </c>
      <c r="C9" s="44"/>
      <c r="D9" s="44"/>
      <c r="E9" s="44">
        <v>1</v>
      </c>
      <c r="F9" s="54">
        <f t="shared" si="0"/>
        <v>322.0058208955224</v>
      </c>
      <c r="G9" s="54"/>
      <c r="H9" s="54">
        <f t="shared" si="1"/>
        <v>322.0058208955224</v>
      </c>
    </row>
    <row r="10" spans="1:8" ht="12" customHeight="1">
      <c r="A10" s="44"/>
      <c r="B10" s="49" t="s">
        <v>156</v>
      </c>
      <c r="C10" s="44"/>
      <c r="D10" s="44"/>
      <c r="E10" s="44">
        <v>1</v>
      </c>
      <c r="F10" s="54">
        <f t="shared" si="0"/>
        <v>322.0058208955224</v>
      </c>
      <c r="G10" s="54"/>
      <c r="H10" s="54">
        <f t="shared" si="1"/>
        <v>322.0058208955224</v>
      </c>
    </row>
    <row r="11" spans="1:8" ht="12" customHeight="1">
      <c r="A11" s="44"/>
      <c r="B11" s="49" t="s">
        <v>157</v>
      </c>
      <c r="C11" s="44"/>
      <c r="D11" s="44"/>
      <c r="E11" s="44">
        <v>1</v>
      </c>
      <c r="F11" s="54">
        <f t="shared" si="0"/>
        <v>322.0058208955224</v>
      </c>
      <c r="G11" s="54"/>
      <c r="H11" s="54">
        <f t="shared" si="1"/>
        <v>322.0058208955224</v>
      </c>
    </row>
    <row r="12" spans="1:8" ht="12" customHeight="1">
      <c r="A12" s="44"/>
      <c r="B12" s="49" t="s">
        <v>158</v>
      </c>
      <c r="C12" s="44"/>
      <c r="D12" s="44"/>
      <c r="E12" s="44">
        <v>1</v>
      </c>
      <c r="F12" s="54">
        <f t="shared" si="0"/>
        <v>322.0058208955224</v>
      </c>
      <c r="G12" s="54"/>
      <c r="H12" s="54">
        <f t="shared" si="1"/>
        <v>322.0058208955224</v>
      </c>
    </row>
    <row r="13" spans="1:8" ht="12" customHeight="1">
      <c r="A13" s="44"/>
      <c r="B13" s="49" t="s">
        <v>150</v>
      </c>
      <c r="C13" s="44"/>
      <c r="D13" s="44">
        <v>10</v>
      </c>
      <c r="E13" s="44"/>
      <c r="F13" s="54">
        <f t="shared" si="0"/>
        <v>3220.058208955224</v>
      </c>
      <c r="G13" s="54"/>
      <c r="H13" s="54">
        <f t="shared" si="1"/>
        <v>3220.058208955224</v>
      </c>
    </row>
    <row r="14" spans="1:8" ht="12" customHeight="1">
      <c r="A14" s="44"/>
      <c r="B14" s="49" t="s">
        <v>151</v>
      </c>
      <c r="C14" s="44">
        <v>1</v>
      </c>
      <c r="D14" s="44"/>
      <c r="E14" s="44"/>
      <c r="F14" s="54">
        <f t="shared" si="0"/>
        <v>322.0058208955224</v>
      </c>
      <c r="G14" s="54"/>
      <c r="H14" s="54">
        <f t="shared" si="1"/>
        <v>322.0058208955224</v>
      </c>
    </row>
    <row r="15" spans="1:8" ht="12" customHeight="1">
      <c r="A15" s="44"/>
      <c r="B15" s="49" t="s">
        <v>151</v>
      </c>
      <c r="C15" s="44"/>
      <c r="D15" s="44">
        <v>3</v>
      </c>
      <c r="E15" s="44"/>
      <c r="F15" s="54">
        <f t="shared" si="0"/>
        <v>966.0174626865671</v>
      </c>
      <c r="G15" s="54"/>
      <c r="H15" s="54">
        <f t="shared" si="1"/>
        <v>966.0174626865671</v>
      </c>
    </row>
    <row r="16" spans="1:8" ht="12" customHeight="1">
      <c r="A16" s="44"/>
      <c r="B16" s="49" t="s">
        <v>159</v>
      </c>
      <c r="C16" s="44"/>
      <c r="D16" s="44"/>
      <c r="E16" s="44">
        <v>1</v>
      </c>
      <c r="F16" s="54">
        <f t="shared" si="0"/>
        <v>322.0058208955224</v>
      </c>
      <c r="G16" s="54"/>
      <c r="H16" s="54">
        <f t="shared" si="1"/>
        <v>322.0058208955224</v>
      </c>
    </row>
    <row r="17" spans="1:8" ht="12" customHeight="1">
      <c r="A17" s="44"/>
      <c r="B17" s="49" t="s">
        <v>160</v>
      </c>
      <c r="C17" s="44"/>
      <c r="D17" s="44"/>
      <c r="E17" s="44">
        <v>1</v>
      </c>
      <c r="F17" s="54">
        <f t="shared" si="0"/>
        <v>322.0058208955224</v>
      </c>
      <c r="G17" s="54"/>
      <c r="H17" s="54">
        <f t="shared" si="1"/>
        <v>322.0058208955224</v>
      </c>
    </row>
    <row r="18" spans="1:8" ht="12" customHeight="1">
      <c r="A18" s="44"/>
      <c r="B18" s="49" t="s">
        <v>152</v>
      </c>
      <c r="C18" s="44"/>
      <c r="D18" s="44">
        <v>2</v>
      </c>
      <c r="E18" s="44"/>
      <c r="F18" s="54">
        <f t="shared" si="0"/>
        <v>644.0116417910448</v>
      </c>
      <c r="G18" s="54"/>
      <c r="H18" s="54">
        <f t="shared" si="1"/>
        <v>644.0116417910448</v>
      </c>
    </row>
    <row r="19" spans="1:8" ht="12" customHeight="1">
      <c r="A19" s="44"/>
      <c r="B19" s="49" t="s">
        <v>153</v>
      </c>
      <c r="C19" s="44">
        <v>1</v>
      </c>
      <c r="D19" s="44"/>
      <c r="E19" s="44"/>
      <c r="F19" s="54">
        <f t="shared" si="0"/>
        <v>322.0058208955224</v>
      </c>
      <c r="G19" s="54"/>
      <c r="H19" s="54">
        <f t="shared" si="1"/>
        <v>322.0058208955224</v>
      </c>
    </row>
    <row r="20" spans="1:8" ht="12" customHeight="1">
      <c r="A20" s="44"/>
      <c r="B20" s="49" t="s">
        <v>153</v>
      </c>
      <c r="C20" s="44"/>
      <c r="D20" s="44">
        <v>11</v>
      </c>
      <c r="E20" s="44"/>
      <c r="F20" s="54">
        <f t="shared" si="0"/>
        <v>3542.0640298507465</v>
      </c>
      <c r="G20" s="54"/>
      <c r="H20" s="54">
        <f t="shared" si="1"/>
        <v>3542.0640298507465</v>
      </c>
    </row>
    <row r="21" spans="1:8" ht="12" customHeight="1">
      <c r="A21" s="44"/>
      <c r="B21" s="49" t="s">
        <v>161</v>
      </c>
      <c r="C21" s="44"/>
      <c r="D21" s="44"/>
      <c r="E21" s="44">
        <v>1</v>
      </c>
      <c r="F21" s="54">
        <f t="shared" si="0"/>
        <v>322.0058208955224</v>
      </c>
      <c r="G21" s="54"/>
      <c r="H21" s="54">
        <f t="shared" si="1"/>
        <v>322.0058208955224</v>
      </c>
    </row>
    <row r="22" spans="1:8" ht="12" customHeight="1">
      <c r="A22" s="44"/>
      <c r="B22" s="49" t="s">
        <v>162</v>
      </c>
      <c r="C22" s="44"/>
      <c r="D22" s="44"/>
      <c r="E22" s="44">
        <v>1</v>
      </c>
      <c r="F22" s="54">
        <f t="shared" si="0"/>
        <v>322.0058208955224</v>
      </c>
      <c r="G22" s="54"/>
      <c r="H22" s="54">
        <f t="shared" si="1"/>
        <v>322.0058208955224</v>
      </c>
    </row>
    <row r="23" spans="1:8" ht="12" customHeight="1">
      <c r="A23" s="44"/>
      <c r="B23" s="51" t="s">
        <v>163</v>
      </c>
      <c r="C23" s="44">
        <v>1</v>
      </c>
      <c r="D23" s="44"/>
      <c r="E23" s="44"/>
      <c r="F23" s="54">
        <f t="shared" si="0"/>
        <v>322.0058208955224</v>
      </c>
      <c r="G23" s="54"/>
      <c r="H23" s="54">
        <f t="shared" si="1"/>
        <v>322.0058208955224</v>
      </c>
    </row>
    <row r="24" spans="1:8" ht="12" customHeight="1">
      <c r="A24" s="44"/>
      <c r="B24" s="51" t="s">
        <v>163</v>
      </c>
      <c r="C24" s="44"/>
      <c r="D24" s="44">
        <v>1</v>
      </c>
      <c r="E24" s="44"/>
      <c r="F24" s="54">
        <f t="shared" si="0"/>
        <v>322.0058208955224</v>
      </c>
      <c r="G24" s="54"/>
      <c r="H24" s="54">
        <f t="shared" si="1"/>
        <v>322.0058208955224</v>
      </c>
    </row>
    <row r="25" spans="1:8" ht="20.25" customHeight="1">
      <c r="A25" s="46"/>
      <c r="B25" s="46" t="s">
        <v>164</v>
      </c>
      <c r="C25" s="46"/>
      <c r="D25" s="46"/>
      <c r="E25" s="46"/>
      <c r="F25" s="46">
        <v>21574.39</v>
      </c>
      <c r="G25" s="46">
        <f>SUM(G6:G24)</f>
        <v>0</v>
      </c>
      <c r="H25" s="46">
        <f>SUM(H6:H24)</f>
        <v>21574.39</v>
      </c>
    </row>
    <row r="27" ht="12.75">
      <c r="B27" s="47" t="s">
        <v>165</v>
      </c>
    </row>
    <row r="28" spans="2:3" ht="12.75">
      <c r="B28" s="86" t="s">
        <v>49</v>
      </c>
      <c r="C28" s="86"/>
    </row>
    <row r="29" spans="2:7" ht="21.75" customHeight="1">
      <c r="B29" s="47"/>
      <c r="F29" s="87" t="s">
        <v>176</v>
      </c>
      <c r="G29" s="87"/>
    </row>
    <row r="30" spans="2:8" ht="12.75">
      <c r="B30" s="47" t="s">
        <v>166</v>
      </c>
      <c r="H30" s="42" t="s">
        <v>49</v>
      </c>
    </row>
    <row r="31" spans="7:8" ht="12.75">
      <c r="G31" s="86"/>
      <c r="H31" s="86"/>
    </row>
  </sheetData>
  <sheetProtection/>
  <mergeCells count="10">
    <mergeCell ref="B28:C28"/>
    <mergeCell ref="G31:H31"/>
    <mergeCell ref="F29:G29"/>
    <mergeCell ref="A2:A3"/>
    <mergeCell ref="B1:H1"/>
    <mergeCell ref="B2:B3"/>
    <mergeCell ref="C2:E2"/>
    <mergeCell ref="F2:F3"/>
    <mergeCell ref="G2:G3"/>
    <mergeCell ref="H2:H3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Petia</cp:lastModifiedBy>
  <cp:lastPrinted>2011-11-21T14:28:30Z</cp:lastPrinted>
  <dcterms:created xsi:type="dcterms:W3CDTF">2011-06-08T12:26:49Z</dcterms:created>
  <dcterms:modified xsi:type="dcterms:W3CDTF">2013-04-15T15:28:19Z</dcterms:modified>
  <cp:category/>
  <cp:version/>
  <cp:contentType/>
  <cp:contentStatus/>
</cp:coreProperties>
</file>